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DA\1RDA Asset Liq-DDRs\Asset Liquidation\FY 2023-24\1.0 DOF Reporting\"/>
    </mc:Choice>
  </mc:AlternateContent>
  <xr:revisionPtr revIDLastSave="0" documentId="13_ncr:1_{08A4CF34-7069-475D-803C-FA19FB89A255}" xr6:coauthVersionLast="47" xr6:coauthVersionMax="47" xr10:uidLastSave="{00000000-0000-0000-0000-000000000000}"/>
  <bookViews>
    <workbookView xWindow="-120" yWindow="-120" windowWidth="29040" windowHeight="15720" xr2:uid="{CBB6CF72-D139-42A2-9077-A3907F250708}"/>
  </bookViews>
  <sheets>
    <sheet name="Prop Sales ATE 2023-24" sheetId="2" r:id="rId1"/>
  </sheets>
  <definedNames>
    <definedName name="_xlnm.Print_Area" localSheetId="0">'Prop Sales ATE 2023-24'!$C$1:$AC$192</definedName>
    <definedName name="_xlnm.Print_Titles" localSheetId="0">'Prop Sales ATE 2023-24'!$C:$C,'Prop Sales ATE 2023-24'!$1:$3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83" i="2" l="1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AB142" i="2" l="1"/>
  <c r="AB184" i="2" s="1"/>
  <c r="Y142" i="2"/>
  <c r="Y184" i="2" s="1"/>
  <c r="Z142" i="2"/>
  <c r="Z184" i="2" s="1"/>
  <c r="U142" i="2"/>
  <c r="U184" i="2" s="1"/>
  <c r="AA142" i="2"/>
  <c r="AA184" i="2" s="1"/>
  <c r="L142" i="2"/>
  <c r="L185" i="2" s="1"/>
  <c r="M142" i="2"/>
  <c r="M185" i="2" s="1"/>
  <c r="AC142" i="2"/>
  <c r="AC185" i="2" s="1"/>
  <c r="J142" i="2"/>
  <c r="J184" i="2" s="1"/>
  <c r="F142" i="2"/>
  <c r="F184" i="2" s="1"/>
  <c r="K142" i="2"/>
  <c r="K184" i="2" s="1"/>
  <c r="Q142" i="2"/>
  <c r="Q185" i="2" s="1"/>
  <c r="R142" i="2"/>
  <c r="R185" i="2" s="1"/>
  <c r="I142" i="2"/>
  <c r="I185" i="2" s="1"/>
  <c r="X142" i="2"/>
  <c r="X185" i="2" s="1"/>
  <c r="O142" i="2"/>
  <c r="O185" i="2" s="1"/>
  <c r="S142" i="2"/>
  <c r="S184" i="2" s="1"/>
  <c r="Y185" i="2"/>
  <c r="P142" i="2"/>
  <c r="P184" i="2" s="1"/>
  <c r="E142" i="2"/>
  <c r="E185" i="2" s="1"/>
  <c r="H142" i="2"/>
  <c r="H184" i="2" s="1"/>
  <c r="W142" i="2"/>
  <c r="W184" i="2" s="1"/>
  <c r="G142" i="2"/>
  <c r="G185" i="2" s="1"/>
  <c r="V142" i="2"/>
  <c r="V185" i="2" s="1"/>
  <c r="N142" i="2"/>
  <c r="N184" i="2" s="1"/>
  <c r="AC184" i="2"/>
  <c r="D6" i="2"/>
  <c r="T142" i="2"/>
  <c r="T184" i="2" s="1"/>
  <c r="AB185" i="2" l="1"/>
  <c r="U185" i="2"/>
  <c r="Z185" i="2"/>
  <c r="L184" i="2"/>
  <c r="L186" i="2" s="1"/>
  <c r="M184" i="2"/>
  <c r="AA185" i="2"/>
  <c r="X184" i="2"/>
  <c r="I184" i="2"/>
  <c r="F185" i="2"/>
  <c r="J185" i="2"/>
  <c r="K185" i="2"/>
  <c r="R184" i="2"/>
  <c r="Q184" i="2"/>
  <c r="S185" i="2"/>
  <c r="P185" i="2"/>
  <c r="O184" i="2"/>
  <c r="E184" i="2"/>
  <c r="H185" i="2"/>
  <c r="W185" i="2"/>
  <c r="N185" i="2"/>
  <c r="G184" i="2"/>
  <c r="V184" i="2"/>
  <c r="T185" i="2"/>
  <c r="T186" i="2" s="1"/>
  <c r="D142" i="2"/>
  <c r="D185" i="2" s="1"/>
  <c r="D184" i="2" l="1"/>
  <c r="D186" i="2" s="1"/>
</calcChain>
</file>

<file path=xl/sharedStrings.xml><?xml version="1.0" encoding="utf-8"?>
<sst xmlns="http://schemas.openxmlformats.org/spreadsheetml/2006/main" count="554" uniqueCount="324">
  <si>
    <r>
      <t xml:space="preserve">County : </t>
    </r>
    <r>
      <rPr>
        <sz val="11"/>
        <rFont val="Arial"/>
        <family val="2"/>
      </rPr>
      <t>San Bernardino</t>
    </r>
  </si>
  <si>
    <t xml:space="preserve">Title of Former RDA: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</si>
  <si>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</si>
  <si>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</si>
  <si>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</si>
  <si>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</si>
  <si>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</si>
  <si>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</si>
  <si>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</si>
  <si>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</si>
  <si>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</si>
  <si>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</si>
  <si>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</si>
  <si>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</si>
  <si>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</si>
  <si>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</si>
  <si>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</si>
  <si>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</si>
  <si>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</si>
  <si>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</si>
  <si>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</si>
  <si>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</si>
  <si>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</si>
  <si>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</si>
  <si>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</si>
  <si>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</si>
  <si>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</si>
  <si>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</si>
  <si>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Sale of Property Remittances:</t>
  </si>
  <si>
    <t>Total Revenue Received from the Sale of Former RDA Property</t>
  </si>
  <si>
    <t>Total Remittances</t>
  </si>
  <si>
    <t>Distribution of Remittances from Property Sales:</t>
  </si>
  <si>
    <t>Type</t>
  </si>
  <si>
    <t>ATE Code</t>
  </si>
  <si>
    <t>ATE Name</t>
  </si>
  <si>
    <t>City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</si>
  <si>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</si>
  <si>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</si>
  <si>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</si>
  <si>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</si>
  <si>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</si>
  <si>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</si>
  <si>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</si>
  <si>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</si>
  <si>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CC12-GA02</t>
  </si>
  <si>
    <t>CC14-GA01</t>
  </si>
  <si>
    <t>CC15-GA01</t>
  </si>
  <si>
    <t>CC16-GA01</t>
  </si>
  <si>
    <t>CC17-GA01</t>
  </si>
  <si>
    <t>CC18-GA01</t>
  </si>
  <si>
    <t>CC20-GA01</t>
  </si>
  <si>
    <t>CC22-GA01</t>
  </si>
  <si>
    <t>CC24-GA01</t>
  </si>
  <si>
    <t>CC26-GA01</t>
  </si>
  <si>
    <t>CC28-GA01</t>
  </si>
  <si>
    <t>CC30-GA01</t>
  </si>
  <si>
    <t>CC31-GA01</t>
  </si>
  <si>
    <t>CC32-GA01</t>
  </si>
  <si>
    <t>CC33-GA01</t>
  </si>
  <si>
    <t>CC34-GA01</t>
  </si>
  <si>
    <t>CC35-GA01</t>
  </si>
  <si>
    <t>CC38-GA01</t>
  </si>
  <si>
    <t>City Total</t>
  </si>
  <si>
    <t>Cities</t>
  </si>
  <si>
    <t>County</t>
  </si>
  <si>
    <t>AB01-GA01</t>
  </si>
  <si>
    <t>County Total</t>
  </si>
  <si>
    <t>Counties</t>
  </si>
  <si>
    <t>Special Dist</t>
  </si>
  <si>
    <t>BF01-GA01</t>
  </si>
  <si>
    <t>BF02-GA01</t>
  </si>
  <si>
    <t>BF03-GA01</t>
  </si>
  <si>
    <t>BF04-GA01</t>
  </si>
  <si>
    <t>BF05-GA01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</si>
  <si>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</si>
  <si>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</si>
  <si>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</si>
  <si>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</si>
  <si>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</si>
  <si>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</si>
  <si>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</si>
  <si>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</si>
  <si>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</si>
  <si>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</si>
  <si>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</si>
  <si>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CS37-GI01</t>
  </si>
  <si>
    <t>UD25-GA01</t>
  </si>
  <si>
    <t>UD27-GA01</t>
  </si>
  <si>
    <t>UD39-GA01</t>
  </si>
  <si>
    <t>UD44-GA01</t>
  </si>
  <si>
    <t>UD47-GA01</t>
  </si>
  <si>
    <t>UD50-GA01</t>
  </si>
  <si>
    <t>UD54-GA01</t>
  </si>
  <si>
    <t>UD98-GA01</t>
  </si>
  <si>
    <t>UF01-GA01</t>
  </si>
  <si>
    <t>UF01-GA02</t>
  </si>
  <si>
    <t>UF01-GA03</t>
  </si>
  <si>
    <t>UF01-GA04</t>
  </si>
  <si>
    <t>UF01-GA05</t>
  </si>
  <si>
    <t>UP07-GA01</t>
  </si>
  <si>
    <t>UP09-GA01</t>
  </si>
  <si>
    <t>VB01-GA01</t>
  </si>
  <si>
    <t>VB03-GA01</t>
  </si>
  <si>
    <t>VF02-GA01</t>
  </si>
  <si>
    <t>VP02-GA01</t>
  </si>
  <si>
    <t>WA01-GA01</t>
  </si>
  <si>
    <t>WC08-GI01</t>
  </si>
  <si>
    <t>WF01-GA01</t>
  </si>
  <si>
    <t>WF07-GA02</t>
  </si>
  <si>
    <t>WF07-GA03</t>
  </si>
  <si>
    <t>WH01-GA01</t>
  </si>
  <si>
    <t>WH02-GA01</t>
  </si>
  <si>
    <t>WH04-GA01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</si>
  <si>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</si>
  <si>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</si>
  <si>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</si>
  <si>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</si>
  <si>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</si>
  <si>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</si>
  <si>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</si>
  <si>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</si>
  <si>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</si>
  <si>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WU23-GA01</t>
  </si>
  <si>
    <t>WW15-GA01</t>
  </si>
  <si>
    <t>WW21-GA01</t>
  </si>
  <si>
    <t>WW28-GA01</t>
  </si>
  <si>
    <t>WW29-GA01</t>
  </si>
  <si>
    <t>WW29-GA02</t>
  </si>
  <si>
    <t>WY10-GA01</t>
  </si>
  <si>
    <t>WY20-GI01</t>
  </si>
  <si>
    <t>Special Dist Total</t>
  </si>
  <si>
    <t>Special Districts</t>
  </si>
  <si>
    <t>K-12</t>
  </si>
  <si>
    <t>SE02-GA01</t>
  </si>
  <si>
    <t>SE04-GA01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</si>
  <si>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</si>
  <si>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</si>
  <si>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</si>
  <si>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</si>
  <si>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</si>
  <si>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</si>
  <si>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</si>
  <si>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</si>
  <si>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</si>
  <si>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</si>
  <si>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</si>
  <si>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</si>
  <si>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</si>
  <si>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</si>
  <si>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</si>
  <si>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</si>
  <si>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</si>
  <si>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SU42-GA01</t>
  </si>
  <si>
    <t>SU48-GA01</t>
  </si>
  <si>
    <t>SU50-GA01</t>
  </si>
  <si>
    <t>SU52-GA01</t>
  </si>
  <si>
    <t>SU54-GA01</t>
  </si>
  <si>
    <t>SU58-GA01</t>
  </si>
  <si>
    <t>SU62-GA01</t>
  </si>
  <si>
    <t>SU68-GA01</t>
  </si>
  <si>
    <t>K-12 Total</t>
  </si>
  <si>
    <t>K-12 Schools</t>
  </si>
  <si>
    <t>Comm Coll</t>
  </si>
  <si>
    <t>SC10-GA01</t>
  </si>
  <si>
    <t>SC16-GA01</t>
  </si>
  <si>
    <t>SC18-GA01</t>
  </si>
  <si>
    <t>SC54-GA01</t>
  </si>
  <si>
    <t>SC66-GA01</t>
  </si>
  <si>
    <t>TC88-GA01</t>
  </si>
  <si>
    <t>Comm Coll Total</t>
  </si>
  <si>
    <t xml:space="preserve">Community Colleges  </t>
  </si>
  <si>
    <t>COE</t>
  </si>
  <si>
    <t>BS01-GA01</t>
  </si>
  <si>
    <t>BS01-GA02</t>
  </si>
  <si>
    <t>BS01-GA03</t>
  </si>
  <si>
    <t>BS01-GA04</t>
  </si>
  <si>
    <t>BS01-GA05</t>
  </si>
  <si>
    <t>COE Total</t>
  </si>
  <si>
    <t xml:space="preserve">County Office of Education  </t>
  </si>
  <si>
    <t>Total ERAF (Please break out the ERAF amounts into the following categories if this information is readily available):</t>
  </si>
  <si>
    <t>ERAF K-12</t>
  </si>
  <si>
    <t>ERAF K-12 Total</t>
  </si>
  <si>
    <t>ERAF - K-12</t>
  </si>
  <si>
    <t>ERAF Comm Coll</t>
  </si>
  <si>
    <t>ERAF Comm Coll Total</t>
  </si>
  <si>
    <t>ERAF - Community Colleges</t>
  </si>
  <si>
    <t>ERAF COE</t>
  </si>
  <si>
    <t>ERAF COE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</si>
  <si>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</si>
  <si>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</si>
  <si>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</si>
  <si>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</si>
  <si>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Property Name or Other Comments (Optional):</t>
  </si>
  <si>
    <t>0407-261-03-0000 &amp; 0407-261-04-0000 sold on 7/20/2023 for $263,852, net proceeds of $248,531.50. Remitted $248,531.50 on 10/2/2023.</t>
  </si>
  <si>
    <t>Final wire to close the Successor Agency, remitted $12,045 on 5/30/2024.</t>
  </si>
  <si>
    <t>Deposit Date:</t>
  </si>
  <si>
    <t>Distribution Date:</t>
  </si>
  <si>
    <t>CITY OF ADELANTO</t>
  </si>
  <si>
    <t>TOWN OF APPLE VALLEY</t>
  </si>
  <si>
    <t>CITY OF BARSTOW</t>
  </si>
  <si>
    <t>CITY OF BARSTOW-BARSTOW PARK - GTL</t>
  </si>
  <si>
    <t>CITY OF BIG BEAR LAKE</t>
  </si>
  <si>
    <t>CITY OF CHINO</t>
  </si>
  <si>
    <t>CITY OF COLTON</t>
  </si>
  <si>
    <t>CITY OF FONTANA</t>
  </si>
  <si>
    <t>CITY OF FONTANA VEHICLE PKG</t>
  </si>
  <si>
    <t>CITY OF GRAND TERRACE</t>
  </si>
  <si>
    <t>CITY OF HIGHLAND</t>
  </si>
  <si>
    <t>CITY OF LOMA LINDA</t>
  </si>
  <si>
    <t>CITY OF HESPERIA</t>
  </si>
  <si>
    <t>CITY OF MONTCLAIR</t>
  </si>
  <si>
    <t>CITY OF NEEDLES</t>
  </si>
  <si>
    <t>CITY OF ONTARIO</t>
  </si>
  <si>
    <t>CITY OF RANCHO CUCAMONGA</t>
  </si>
  <si>
    <t>CITY OF REDLANDS</t>
  </si>
  <si>
    <t>CITY OF RIALTO</t>
  </si>
  <si>
    <t>CITY OF SAN BERNARDINO</t>
  </si>
  <si>
    <t>CITY OF TWENTYNINE PALMS</t>
  </si>
  <si>
    <t>CITY OF UPLAND</t>
  </si>
  <si>
    <t>CITY OF TWENTYNINE PALMS (SEE CC31)</t>
  </si>
  <si>
    <t>CITY OF VICTORVILLE</t>
  </si>
  <si>
    <t>CITY OF YUCAIPA</t>
  </si>
  <si>
    <t>TOWN OF YUCCA VALLEY</t>
  </si>
  <si>
    <t>COUNTY GENERAL FUND</t>
  </si>
  <si>
    <t>FLOOD CONTROL ZONE 1</t>
  </si>
  <si>
    <t>FLOOD CONTROL ZONE 2</t>
  </si>
  <si>
    <t>FLOOD CONTROL ZONE 3</t>
  </si>
  <si>
    <t>FLOOD CONTROL ZONE 4</t>
  </si>
  <si>
    <t>FLOOD CONTROL ZONE 5</t>
  </si>
  <si>
    <t>FLOOD CONTROL ZONE 6</t>
  </si>
  <si>
    <t>FLOOD CONTROL ADMIN 1 &amp; 2</t>
  </si>
  <si>
    <t>FLOOD CONTROL ADMIN 3-6</t>
  </si>
  <si>
    <t>COUNTY FREE LIBRARY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</si>
  <si>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</si>
  <si>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</si>
  <si>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</si>
  <si>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</si>
  <si>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</si>
  <si>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 IMP DIST 1</t>
  </si>
  <si>
    <t>VICTORVILLE WATER DISTRICT IMP DIST 2</t>
  </si>
  <si>
    <t>VICTORVILLE STREET LIGHT DISTRICT L &amp; I</t>
  </si>
  <si>
    <t>CSA 40 - ELEPHANT MOUNTAIN</t>
  </si>
  <si>
    <t>CSA 42 - ORO GRANDE</t>
  </si>
  <si>
    <t>CSA 54 - CREST FOREST</t>
  </si>
  <si>
    <t>CSA 60 - VICTORVILLE</t>
  </si>
  <si>
    <t>CSA 64 - SPRING VLY LAKE</t>
  </si>
  <si>
    <t>CSA 70</t>
  </si>
  <si>
    <t>CSA 70 ZONE D-1 - LAKE ARROWHEAD</t>
  </si>
  <si>
    <t>CSA SL-1</t>
  </si>
  <si>
    <t>SAN BDNO CNTY FIRE PROTECT DISTRICT-VALLEY SERVICE AREA</t>
  </si>
  <si>
    <t>SAN BDNO CNTY FIRE PROTECT DISTRICT-MOUNTAIN SERVICE AREA</t>
  </si>
  <si>
    <t>SAN BDNO CNTY FIRE PROTECT DISTRICT-NORTH DESERT SERVICE AREA</t>
  </si>
  <si>
    <t>SAN BDNO CNTY FIRE PROTECT DISTRICT-SOUTH DESERT SERVICE AREA</t>
  </si>
  <si>
    <t>SAN BDNO CNTY FIRE PROTECT DISTRICT-SBCFPD-ADMIN</t>
  </si>
  <si>
    <t>BIG BEAR VALLEY PARK &amp; REC DIST</t>
  </si>
  <si>
    <t>BLOOMINGTON PARK &amp; REC DISTRICT</t>
  </si>
  <si>
    <t>BARSTOW CEMETERY DISTRICT</t>
  </si>
  <si>
    <t>29 PALMS CEMETERY DISTRICT</t>
  </si>
  <si>
    <t>BARSTOW FIRE PROTECTION DISTRICT</t>
  </si>
  <si>
    <t>HESPERIA PARK DISTRICT</t>
  </si>
  <si>
    <t>BIG BEAR CITY AIRPORT DISTRICT</t>
  </si>
  <si>
    <t>LAKE ARROWHEAD CSD L &amp; I</t>
  </si>
  <si>
    <t>APPLE VALLEY FIRE PROTECTION DIST</t>
  </si>
  <si>
    <t>CHINO VALLEY INDEPENDENT FIRE DIST INCORPORATED ARE</t>
  </si>
  <si>
    <t>CHINO VALLEY INDEPENDENT FIRE DIST CHINO AREA</t>
  </si>
  <si>
    <t>BEAR VALLEY COMM HOSP DISTRICT</t>
  </si>
  <si>
    <t>HI-DESERT MEMORIAL HOSPITAL DIS</t>
  </si>
  <si>
    <t>SAN BERNARDINO MTS COMM HOSP DIST</t>
  </si>
  <si>
    <t>RIVERSIDE CORONA RCD L O</t>
  </si>
  <si>
    <t>MOJAVE DESERT RESOURCE CONS DIST L O</t>
  </si>
  <si>
    <t>INLAND EMPIRE JT RESOURCE CONS DIST L O</t>
  </si>
  <si>
    <t>SAN BDNO VALLEY WATER CONS DIST - L O</t>
  </si>
  <si>
    <t>CHINO BASIN WTR CONSERVATION DIST L O</t>
  </si>
  <si>
    <t>BIG BEAR MUNICIPAL WATER DIST</t>
  </si>
  <si>
    <t>INLAND EMPIRE UTILITIES AGENCY ORIGINAL</t>
  </si>
  <si>
    <t>INLAND EMPIRE UTILITIES AGENCY MID-VLY</t>
  </si>
  <si>
    <t>INLAND EMPIRE UTILITIES AGENCY IMP C</t>
  </si>
  <si>
    <t>SAN BERNARDINO VALLEY MUNI WATER</t>
  </si>
  <si>
    <t>HI-DESERT CO WATER DISTRICT</t>
  </si>
  <si>
    <t>MONTE VISTA CO WTR DISTRICT</t>
  </si>
  <si>
    <t>WEST VALLEY WATER DISTRICT</t>
  </si>
  <si>
    <t>YUCAIPA VALLEY WATER DISTRICT</t>
  </si>
  <si>
    <t>YUCAIPA VALLEY WATER DISTRICT IMP DIST A</t>
  </si>
  <si>
    <t>CRESTLINE-LAKE ARROWHEAD WTR AGENCY</t>
  </si>
  <si>
    <t>MOJAVE WATER AGENCY L &amp; I</t>
  </si>
  <si>
    <t>ADELANTO ELEMENTARY SCHOOL DISTRICT</t>
  </si>
  <si>
    <t>ALTA LOMA ELEMENTARY SCHOOL DIST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</si>
  <si>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</si>
  <si>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</si>
  <si>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</si>
  <si>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</si>
  <si>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</si>
  <si>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</si>
  <si>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</si>
  <si>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</si>
  <si>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</si>
  <si>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</si>
  <si>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</si>
  <si>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</si>
  <si>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</si>
  <si>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COLTON JOINT UNIFIED SCHOOL DIST</t>
  </si>
  <si>
    <t>FONTANA UNIFIED SCHOOL DISTRICT</t>
  </si>
  <si>
    <t>HESPERIA UNIFIED SCHOOL DISTRICT</t>
  </si>
  <si>
    <t>MORONGO UNIFIED SCHOOL DISTRICT</t>
  </si>
  <si>
    <t>NEEDLES UNIFIED SCHOOL DISTRICT</t>
  </si>
  <si>
    <t>REDLANDS UNIFIED SCHOOL DISTRICT</t>
  </si>
  <si>
    <t>RIALTO UNIFIED SCHOOL DISTRICT</t>
  </si>
  <si>
    <t>RIM OF THE WORLD UNIFIED SCH DIST</t>
  </si>
  <si>
    <t>SAN BERNARDINO CITY UNIFIED SCH DIS</t>
  </si>
  <si>
    <t>SNOWLINE JOINT UNIFIED SCHOOL DIST</t>
  </si>
  <si>
    <t>UPLAND UNIFIED</t>
  </si>
  <si>
    <t>YUCAIPA-CALIMESA JOINT UNIFIED</t>
  </si>
  <si>
    <t>BARSTOW COMMUNITY COLLEGE</t>
  </si>
  <si>
    <t>CHAFFEY COMMUNITY COLLEGE</t>
  </si>
  <si>
    <t>COPPER MOUNTAIN COMM COLL DISTRICT</t>
  </si>
  <si>
    <t>SAN BERNARDINO COMMUNITY COLLEGE</t>
  </si>
  <si>
    <t>VICTOR VALLEY COMMUNITY COLLEGE</t>
  </si>
  <si>
    <t>PALO VERDE COMMUNITY COLLEGE</t>
  </si>
  <si>
    <t>SUPERINTENDENT OF SCHOOLS - COUNTY WIDE</t>
  </si>
  <si>
    <t>SUPERINTENDENT OF SCHOOLS - R O P</t>
  </si>
  <si>
    <t>SUPERINTENDENT OF SCHOOLS - PHYS HAND</t>
  </si>
  <si>
    <t>SUPERINTENDENT OF SCHOOLS - MENT RET</t>
  </si>
  <si>
    <t>SUPERINTENDENT OF SCHOOLS - DEV CENTER</t>
  </si>
  <si>
    <r>
      <rPr>
        <b/>
        <sz val="12"/>
        <rFont val="Arial"/>
        <family val="2"/>
      </rPr>
      <t>Remittances Received from the Sale of Former Redevelopment Agency Property Paid to Affected Taxing Entities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Payments for FY 2023-24 (July 1, 2023 - June 30, 2024)
</t>
    </r>
    <r>
      <rPr>
        <sz val="10"/>
        <rFont val="Arial"/>
        <family val="2"/>
      </rPr>
      <t>(Report all Values in Whole Dollars)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</si>
</sst>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/>
    <xf numFmtId="41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wrapText="1"/>
    </xf>
    <xf numFmtId="41" fontId="3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indent="2"/>
    </xf>
    <xf numFmtId="41" fontId="4" fillId="0" borderId="0" xfId="0" applyNumberFormat="1" applyFont="1" applyAlignment="1">
      <alignment horizontal="left" indent="2"/>
    </xf>
    <xf numFmtId="41" fontId="3" fillId="0" borderId="0" xfId="0" applyNumberFormat="1" applyFont="1"/>
    <xf numFmtId="0" fontId="3" fillId="0" borderId="0" xfId="0" applyFont="1" applyAlignment="1">
      <alignment wrapText="1"/>
    </xf>
    <xf numFmtId="43" fontId="4" fillId="0" borderId="0" xfId="2" applyFont="1" applyFill="1" applyBorder="1" applyAlignment="1">
      <alignment wrapText="1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4"/>
    </xf>
    <xf numFmtId="0" fontId="4" fillId="0" borderId="0" xfId="0" applyFont="1" applyAlignment="1">
      <alignment wrapText="1"/>
    </xf>
    <xf numFmtId="41" fontId="2" fillId="4" borderId="2" xfId="2" applyNumberFormat="1" applyFont="1" applyFill="1" applyBorder="1" applyAlignment="1"/>
    <xf numFmtId="164" fontId="2" fillId="4" borderId="3" xfId="2" applyNumberFormat="1" applyFont="1" applyFill="1" applyBorder="1" applyAlignment="1"/>
    <xf numFmtId="41" fontId="5" fillId="0" borderId="0" xfId="2" applyNumberFormat="1" applyFont="1" applyFill="1" applyBorder="1" applyAlignment="1"/>
    <xf numFmtId="41" fontId="2" fillId="0" borderId="0" xfId="2" applyNumberFormat="1" applyFont="1" applyFill="1" applyBorder="1" applyAlignment="1"/>
    <xf numFmtId="0" fontId="3" fillId="0" borderId="0" xfId="0" applyFont="1" applyAlignment="1">
      <alignment vertical="top"/>
    </xf>
    <xf numFmtId="0" fontId="5" fillId="0" borderId="0" xfId="2" applyNumberFormat="1" applyFont="1" applyFill="1" applyBorder="1" applyAlignment="1"/>
    <xf numFmtId="0" fontId="2" fillId="0" borderId="0" xfId="2" applyNumberFormat="1" applyFont="1" applyFill="1" applyBorder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41" fontId="5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1" fontId="5" fillId="0" borderId="0" xfId="0" applyNumberFormat="1" applyFont="1"/>
    <xf numFmtId="41" fontId="3" fillId="3" borderId="1" xfId="2" applyNumberFormat="1" applyFont="1" applyFill="1" applyBorder="1" applyAlignment="1"/>
    <xf numFmtId="165" fontId="4" fillId="0" borderId="0" xfId="2" applyNumberFormat="1" applyFont="1" applyFill="1" applyBorder="1" applyAlignment="1">
      <alignment wrapText="1"/>
    </xf>
    <xf numFmtId="41" fontId="3" fillId="0" borderId="0" xfId="0" applyNumberFormat="1" applyFont="1" applyAlignment="1">
      <alignment horizontal="right" indent="2"/>
    </xf>
    <xf numFmtId="41" fontId="4" fillId="0" borderId="0" xfId="0" applyNumberFormat="1" applyFont="1" applyAlignment="1">
      <alignment horizontal="right" indent="2"/>
    </xf>
    <xf numFmtId="41" fontId="3" fillId="2" borderId="1" xfId="0" applyNumberFormat="1" applyFont="1" applyFill="1" applyBorder="1" applyAlignment="1">
      <alignment horizontal="right" indent="2"/>
    </xf>
    <xf numFmtId="41" fontId="3" fillId="2" borderId="1" xfId="0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</cellXfs>
  <cellStyles count="3">
    <cellStyle name="Comma" xfId="2" builtinId="3"/>
    <cellStyle name="Comma 2" xfId="1" xr:uid="{55ABF768-77BD-4471-B2C2-EA7C51335DF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E7B9-F7C8-4F07-BE98-2BD8B16C1145}">
  <sheetPr>
    <tabColor theme="9" tint="0.79998168889431442"/>
  </sheetPr>
  <dimension ref="A1:AC202"/>
  <sheetViews>
    <sheetView tabSelected="1" topLeftCell="B1" zoomScaleNormal="100" workbookViewId="0">
      <selection activeCell="R40" sqref="R40"/>
    </sheetView>
  </sheetViews>
  <sheetFormatPr defaultColWidth="9.140625" defaultRowHeight="14.25" outlineLevelRow="2" x14ac:dyDescent="0.2"/>
  <cols>
    <col min="1" max="1" width="19" style="1" hidden="1" customWidth="1"/>
    <col min="2" max="2" width="10.42578125" style="1" bestFit="1" customWidth="1"/>
    <col min="3" max="3" width="82" style="6" customWidth="1"/>
    <col min="4" max="4" width="25.85546875" style="34" customWidth="1"/>
    <col min="5" max="8" width="21.42578125" style="7" customWidth="1"/>
    <col min="9" max="21" width="21.42578125" style="1" customWidth="1"/>
    <col min="22" max="22" width="39.28515625" style="1" customWidth="1"/>
    <col min="23" max="29" width="21.42578125" style="1" customWidth="1"/>
    <col min="30" max="16384" width="9.140625" style="1"/>
  </cols>
  <sheetData>
    <row r="1" spans="1:29" ht="55.5" customHeight="1" x14ac:dyDescent="0.2">
      <c r="D1" s="42" t="s">
        <v>323</v>
      </c>
      <c r="E1" s="42"/>
      <c r="F1" s="42"/>
      <c r="G1" s="42"/>
      <c r="H1" s="42"/>
      <c r="I1" s="42"/>
      <c r="J1" s="42"/>
      <c r="K1" s="42"/>
    </row>
    <row r="2" spans="1:29" ht="19.5" customHeight="1" x14ac:dyDescent="0.25">
      <c r="C2" s="8" t="s">
        <v>0</v>
      </c>
      <c r="D2" s="8"/>
      <c r="E2" s="8"/>
      <c r="F2" s="8"/>
      <c r="G2" s="8"/>
      <c r="H2" s="8"/>
    </row>
    <row r="3" spans="1:29" ht="36.75" customHeight="1" x14ac:dyDescent="0.25">
      <c r="C3" s="8" t="s">
        <v>1</v>
      </c>
      <c r="D3" s="10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1" t="s">
        <v>26</v>
      </c>
      <c r="AC3" s="11" t="s">
        <v>27</v>
      </c>
    </row>
    <row r="4" spans="1:29" ht="21" customHeight="1" x14ac:dyDescent="0.2">
      <c r="C4" s="12" t="s">
        <v>28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8" customHeight="1" x14ac:dyDescent="0.25">
      <c r="C5" s="13" t="s">
        <v>29</v>
      </c>
      <c r="D5" s="37">
        <v>260576.50000000009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248531.50000000009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12044.999999999998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</row>
    <row r="6" spans="1:29" ht="18" customHeight="1" thickBot="1" x14ac:dyDescent="0.3">
      <c r="C6" s="8" t="s">
        <v>30</v>
      </c>
      <c r="D6" s="39">
        <f>SUM(E6:AC6)</f>
        <v>260576.50000000009</v>
      </c>
      <c r="E6" s="40">
        <f t="shared" ref="E6:AC6" si="0">E5</f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248531.50000000009</v>
      </c>
      <c r="M6" s="40">
        <f t="shared" si="0"/>
        <v>0</v>
      </c>
      <c r="N6" s="40">
        <f t="shared" si="0"/>
        <v>0</v>
      </c>
      <c r="O6" s="40">
        <f t="shared" si="0"/>
        <v>0</v>
      </c>
      <c r="P6" s="40">
        <f t="shared" si="0"/>
        <v>0</v>
      </c>
      <c r="Q6" s="40">
        <f t="shared" si="0"/>
        <v>0</v>
      </c>
      <c r="R6" s="40">
        <f t="shared" si="0"/>
        <v>0</v>
      </c>
      <c r="S6" s="40">
        <f t="shared" si="0"/>
        <v>0</v>
      </c>
      <c r="T6" s="40">
        <f t="shared" si="0"/>
        <v>12044.999999999998</v>
      </c>
      <c r="U6" s="40">
        <f t="shared" si="0"/>
        <v>0</v>
      </c>
      <c r="V6" s="40">
        <f t="shared" si="0"/>
        <v>0</v>
      </c>
      <c r="W6" s="40">
        <f t="shared" si="0"/>
        <v>0</v>
      </c>
      <c r="X6" s="40">
        <f t="shared" si="0"/>
        <v>0</v>
      </c>
      <c r="Y6" s="40">
        <f t="shared" si="0"/>
        <v>0</v>
      </c>
      <c r="Z6" s="40">
        <f t="shared" si="0"/>
        <v>0</v>
      </c>
      <c r="AA6" s="40">
        <f t="shared" si="0"/>
        <v>0</v>
      </c>
      <c r="AB6" s="40">
        <f t="shared" si="0"/>
        <v>0</v>
      </c>
      <c r="AC6" s="40">
        <f t="shared" si="0"/>
        <v>0</v>
      </c>
    </row>
    <row r="7" spans="1:29" ht="17.100000000000001" customHeight="1" thickTop="1" x14ac:dyDescent="0.25">
      <c r="C7" s="8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1.75" customHeight="1" x14ac:dyDescent="0.25">
      <c r="C8" s="16" t="s">
        <v>31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15" hidden="1" customHeight="1" x14ac:dyDescent="0.25">
      <c r="A9" s="2" t="s">
        <v>32</v>
      </c>
      <c r="B9" s="2" t="s">
        <v>33</v>
      </c>
      <c r="C9" s="2" t="s">
        <v>34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4.25" hidden="1" customHeight="1" outlineLevel="2" x14ac:dyDescent="0.2">
      <c r="A10" s="3" t="s">
        <v>35</v>
      </c>
      <c r="B10" s="3" t="s">
        <v>36</v>
      </c>
      <c r="C10" s="3" t="s">
        <v>197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</row>
    <row r="11" spans="1:29" ht="14.25" hidden="1" customHeight="1" outlineLevel="2" x14ac:dyDescent="0.2">
      <c r="A11" s="3" t="s">
        <v>35</v>
      </c>
      <c r="B11" s="3" t="s">
        <v>37</v>
      </c>
      <c r="C11" s="3" t="s">
        <v>198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</row>
    <row r="12" spans="1:29" ht="14.25" hidden="1" customHeight="1" outlineLevel="2" x14ac:dyDescent="0.2">
      <c r="A12" s="3" t="s">
        <v>35</v>
      </c>
      <c r="B12" s="3" t="s">
        <v>38</v>
      </c>
      <c r="C12" s="3" t="s">
        <v>199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</row>
    <row r="13" spans="1:29" ht="14.25" hidden="1" customHeight="1" outlineLevel="2" x14ac:dyDescent="0.2">
      <c r="A13" s="3" t="s">
        <v>35</v>
      </c>
      <c r="B13" s="3" t="s">
        <v>39</v>
      </c>
      <c r="C13" s="3" t="s">
        <v>200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</row>
    <row r="14" spans="1:29" ht="14.25" hidden="1" customHeight="1" outlineLevel="2" x14ac:dyDescent="0.2">
      <c r="A14" s="3" t="s">
        <v>35</v>
      </c>
      <c r="B14" s="3" t="s">
        <v>40</v>
      </c>
      <c r="C14" s="3" t="s">
        <v>201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</row>
    <row r="15" spans="1:29" ht="14.25" hidden="1" customHeight="1" outlineLevel="2" x14ac:dyDescent="0.2">
      <c r="A15" s="3" t="s">
        <v>35</v>
      </c>
      <c r="B15" s="3" t="s">
        <v>41</v>
      </c>
      <c r="C15" s="3" t="s">
        <v>202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</row>
    <row r="16" spans="1:29" ht="14.25" hidden="1" customHeight="1" outlineLevel="2" x14ac:dyDescent="0.2">
      <c r="A16" s="3" t="s">
        <v>35</v>
      </c>
      <c r="B16" s="3" t="s">
        <v>42</v>
      </c>
      <c r="C16" s="3" t="s">
        <v>203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</row>
    <row r="17" spans="1:29" ht="14.25" hidden="1" customHeight="1" outlineLevel="2" x14ac:dyDescent="0.2">
      <c r="A17" s="3" t="s">
        <v>35</v>
      </c>
      <c r="B17" s="3" t="s">
        <v>43</v>
      </c>
      <c r="C17" s="3" t="s">
        <v>204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</row>
    <row r="18" spans="1:29" ht="14.25" hidden="1" customHeight="1" outlineLevel="2" x14ac:dyDescent="0.2">
      <c r="A18" s="3" t="s">
        <v>35</v>
      </c>
      <c r="B18" s="3" t="s">
        <v>44</v>
      </c>
      <c r="C18" s="3" t="s">
        <v>205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</row>
    <row r="19" spans="1:29" ht="14.25" hidden="1" customHeight="1" outlineLevel="2" x14ac:dyDescent="0.2">
      <c r="A19" s="3" t="s">
        <v>35</v>
      </c>
      <c r="B19" s="3" t="s">
        <v>45</v>
      </c>
      <c r="C19" s="3" t="s">
        <v>206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</row>
    <row r="20" spans="1:29" ht="14.25" hidden="1" customHeight="1" outlineLevel="2" x14ac:dyDescent="0.2">
      <c r="A20" s="3" t="s">
        <v>35</v>
      </c>
      <c r="B20" s="3" t="s">
        <v>46</v>
      </c>
      <c r="C20" s="3" t="s">
        <v>207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</row>
    <row r="21" spans="1:29" ht="14.25" hidden="1" customHeight="1" outlineLevel="2" x14ac:dyDescent="0.2">
      <c r="A21" s="3" t="s">
        <v>35</v>
      </c>
      <c r="B21" s="3" t="s">
        <v>47</v>
      </c>
      <c r="C21" s="3" t="s">
        <v>208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</row>
    <row r="22" spans="1:29" ht="14.25" hidden="1" customHeight="1" outlineLevel="2" x14ac:dyDescent="0.2">
      <c r="A22" s="3" t="s">
        <v>35</v>
      </c>
      <c r="B22" s="3" t="s">
        <v>48</v>
      </c>
      <c r="C22" s="3" t="s">
        <v>209</v>
      </c>
      <c r="D22" s="41">
        <v>7655.36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7655.36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</row>
    <row r="23" spans="1:29" ht="14.25" hidden="1" customHeight="1" outlineLevel="2" x14ac:dyDescent="0.2">
      <c r="A23" s="3" t="s">
        <v>35</v>
      </c>
      <c r="B23" s="3" t="s">
        <v>49</v>
      </c>
      <c r="C23" s="3" t="s">
        <v>210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</row>
    <row r="24" spans="1:29" ht="14.25" hidden="1" customHeight="1" outlineLevel="2" x14ac:dyDescent="0.2">
      <c r="A24" s="3" t="s">
        <v>35</v>
      </c>
      <c r="B24" s="3" t="s">
        <v>50</v>
      </c>
      <c r="C24" s="3" t="s">
        <v>211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</row>
    <row r="25" spans="1:29" ht="14.25" hidden="1" customHeight="1" outlineLevel="2" x14ac:dyDescent="0.2">
      <c r="A25" s="3" t="s">
        <v>35</v>
      </c>
      <c r="B25" s="3" t="s">
        <v>51</v>
      </c>
      <c r="C25" s="3" t="s">
        <v>212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</row>
    <row r="26" spans="1:29" ht="14.25" hidden="1" customHeight="1" outlineLevel="2" x14ac:dyDescent="0.2">
      <c r="A26" s="3" t="s">
        <v>35</v>
      </c>
      <c r="B26" s="3" t="s">
        <v>52</v>
      </c>
      <c r="C26" s="3" t="s">
        <v>213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</row>
    <row r="27" spans="1:29" ht="14.25" hidden="1" customHeight="1" outlineLevel="2" x14ac:dyDescent="0.2">
      <c r="A27" s="3" t="s">
        <v>35</v>
      </c>
      <c r="B27" s="3" t="s">
        <v>53</v>
      </c>
      <c r="C27" s="3" t="s">
        <v>214</v>
      </c>
      <c r="D27" s="41">
        <v>2631.09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2631.09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</row>
    <row r="28" spans="1:29" ht="14.25" hidden="1" customHeight="1" outlineLevel="2" x14ac:dyDescent="0.2">
      <c r="A28" s="3" t="s">
        <v>35</v>
      </c>
      <c r="B28" s="3" t="s">
        <v>54</v>
      </c>
      <c r="C28" s="3" t="s">
        <v>215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</row>
    <row r="29" spans="1:29" ht="14.25" hidden="1" customHeight="1" outlineLevel="2" x14ac:dyDescent="0.2">
      <c r="A29" s="3" t="s">
        <v>35</v>
      </c>
      <c r="B29" s="3" t="s">
        <v>55</v>
      </c>
      <c r="C29" s="3" t="s">
        <v>216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</row>
    <row r="30" spans="1:29" ht="14.25" hidden="1" customHeight="1" outlineLevel="2" x14ac:dyDescent="0.2">
      <c r="A30" s="3" t="s">
        <v>35</v>
      </c>
      <c r="B30" s="3" t="s">
        <v>56</v>
      </c>
      <c r="C30" s="3" t="s">
        <v>217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</row>
    <row r="31" spans="1:29" ht="14.25" hidden="1" customHeight="1" outlineLevel="2" x14ac:dyDescent="0.2">
      <c r="A31" s="3" t="s">
        <v>35</v>
      </c>
      <c r="B31" s="3" t="s">
        <v>57</v>
      </c>
      <c r="C31" s="3" t="s">
        <v>218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</row>
    <row r="32" spans="1:29" ht="14.25" hidden="1" customHeight="1" outlineLevel="2" x14ac:dyDescent="0.2">
      <c r="A32" s="3" t="s">
        <v>35</v>
      </c>
      <c r="B32" s="3" t="s">
        <v>58</v>
      </c>
      <c r="C32" s="3" t="s">
        <v>219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</row>
    <row r="33" spans="1:29" ht="14.25" hidden="1" customHeight="1" outlineLevel="2" x14ac:dyDescent="0.2">
      <c r="A33" s="3" t="s">
        <v>35</v>
      </c>
      <c r="B33" s="3" t="s">
        <v>59</v>
      </c>
      <c r="C33" s="3" t="s">
        <v>220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</row>
    <row r="34" spans="1:29" ht="14.25" hidden="1" customHeight="1" outlineLevel="2" x14ac:dyDescent="0.2">
      <c r="A34" s="3" t="s">
        <v>35</v>
      </c>
      <c r="B34" s="3" t="s">
        <v>60</v>
      </c>
      <c r="C34" s="3" t="s">
        <v>221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</row>
    <row r="35" spans="1:29" ht="14.25" hidden="1" customHeight="1" outlineLevel="2" x14ac:dyDescent="0.2">
      <c r="A35" s="3" t="s">
        <v>35</v>
      </c>
      <c r="B35" s="3" t="s">
        <v>61</v>
      </c>
      <c r="C35" s="3" t="s">
        <v>222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</row>
    <row r="36" spans="1:29" ht="18" customHeight="1" outlineLevel="1" collapsed="1" x14ac:dyDescent="0.2">
      <c r="A36" s="3" t="s">
        <v>62</v>
      </c>
      <c r="B36" s="3"/>
      <c r="C36" s="13" t="s">
        <v>63</v>
      </c>
      <c r="D36" s="36">
        <f t="shared" ref="D36:AC36" si="1">SUBTOTAL(9,D10:D35)</f>
        <v>10286.450000000001</v>
      </c>
      <c r="E36" s="17">
        <f t="shared" si="1"/>
        <v>0</v>
      </c>
      <c r="F36" s="17">
        <f t="shared" si="1"/>
        <v>0</v>
      </c>
      <c r="G36" s="17">
        <f t="shared" si="1"/>
        <v>0</v>
      </c>
      <c r="H36" s="17">
        <f t="shared" si="1"/>
        <v>0</v>
      </c>
      <c r="I36" s="17">
        <f t="shared" si="1"/>
        <v>0</v>
      </c>
      <c r="J36" s="17">
        <f t="shared" si="1"/>
        <v>0</v>
      </c>
      <c r="K36" s="17">
        <f t="shared" si="1"/>
        <v>0</v>
      </c>
      <c r="L36" s="17">
        <f t="shared" si="1"/>
        <v>7655.36</v>
      </c>
      <c r="M36" s="17">
        <f t="shared" si="1"/>
        <v>0</v>
      </c>
      <c r="N36" s="17">
        <f t="shared" si="1"/>
        <v>0</v>
      </c>
      <c r="O36" s="17">
        <f t="shared" si="1"/>
        <v>0</v>
      </c>
      <c r="P36" s="17">
        <f t="shared" si="1"/>
        <v>0</v>
      </c>
      <c r="Q36" s="17">
        <f t="shared" si="1"/>
        <v>0</v>
      </c>
      <c r="R36" s="17">
        <f t="shared" si="1"/>
        <v>0</v>
      </c>
      <c r="S36" s="17">
        <f t="shared" si="1"/>
        <v>0</v>
      </c>
      <c r="T36" s="36">
        <f t="shared" si="1"/>
        <v>2631.09</v>
      </c>
      <c r="U36" s="17">
        <f t="shared" si="1"/>
        <v>0</v>
      </c>
      <c r="V36" s="17">
        <f t="shared" si="1"/>
        <v>0</v>
      </c>
      <c r="W36" s="17">
        <f t="shared" si="1"/>
        <v>0</v>
      </c>
      <c r="X36" s="17">
        <f t="shared" si="1"/>
        <v>0</v>
      </c>
      <c r="Y36" s="17">
        <f t="shared" si="1"/>
        <v>0</v>
      </c>
      <c r="Z36" s="17">
        <f t="shared" si="1"/>
        <v>0</v>
      </c>
      <c r="AA36" s="17">
        <f t="shared" si="1"/>
        <v>0</v>
      </c>
      <c r="AB36" s="17">
        <f t="shared" si="1"/>
        <v>0</v>
      </c>
      <c r="AC36" s="17">
        <f t="shared" si="1"/>
        <v>0</v>
      </c>
    </row>
    <row r="37" spans="1:29" ht="14.25" hidden="1" customHeight="1" outlineLevel="2" x14ac:dyDescent="0.2">
      <c r="A37" s="3" t="s">
        <v>64</v>
      </c>
      <c r="B37" s="3" t="s">
        <v>65</v>
      </c>
      <c r="C37" s="3" t="s">
        <v>223</v>
      </c>
      <c r="D37" s="36">
        <v>36963.11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35207.440000000002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1755.67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</row>
    <row r="38" spans="1:29" ht="18" customHeight="1" outlineLevel="1" collapsed="1" x14ac:dyDescent="0.2">
      <c r="A38" s="3" t="s">
        <v>66</v>
      </c>
      <c r="B38" s="3"/>
      <c r="C38" s="13" t="s">
        <v>67</v>
      </c>
      <c r="D38" s="36">
        <f t="shared" ref="D38:AC38" si="2">SUBTOTAL(9,D37:D37)</f>
        <v>36963.11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36">
        <f t="shared" si="2"/>
        <v>0</v>
      </c>
      <c r="J38" s="36">
        <f t="shared" si="2"/>
        <v>0</v>
      </c>
      <c r="K38" s="36">
        <f t="shared" si="2"/>
        <v>0</v>
      </c>
      <c r="L38" s="36">
        <f t="shared" si="2"/>
        <v>35207.440000000002</v>
      </c>
      <c r="M38" s="36">
        <f t="shared" si="2"/>
        <v>0</v>
      </c>
      <c r="N38" s="36">
        <f t="shared" si="2"/>
        <v>0</v>
      </c>
      <c r="O38" s="36">
        <f t="shared" si="2"/>
        <v>0</v>
      </c>
      <c r="P38" s="36">
        <f t="shared" si="2"/>
        <v>0</v>
      </c>
      <c r="Q38" s="36">
        <f t="shared" si="2"/>
        <v>0</v>
      </c>
      <c r="R38" s="36">
        <f t="shared" si="2"/>
        <v>0</v>
      </c>
      <c r="S38" s="36">
        <f t="shared" si="2"/>
        <v>0</v>
      </c>
      <c r="T38" s="36">
        <f t="shared" si="2"/>
        <v>1755.67</v>
      </c>
      <c r="U38" s="36">
        <f t="shared" si="2"/>
        <v>0</v>
      </c>
      <c r="V38" s="36">
        <f t="shared" si="2"/>
        <v>0</v>
      </c>
      <c r="W38" s="36">
        <f t="shared" si="2"/>
        <v>0</v>
      </c>
      <c r="X38" s="36">
        <f t="shared" si="2"/>
        <v>0</v>
      </c>
      <c r="Y38" s="36">
        <f t="shared" si="2"/>
        <v>0</v>
      </c>
      <c r="Z38" s="36">
        <f t="shared" si="2"/>
        <v>0</v>
      </c>
      <c r="AA38" s="36">
        <f t="shared" si="2"/>
        <v>0</v>
      </c>
      <c r="AB38" s="36">
        <f t="shared" si="2"/>
        <v>0</v>
      </c>
      <c r="AC38" s="36">
        <f t="shared" si="2"/>
        <v>0</v>
      </c>
    </row>
    <row r="39" spans="1:29" ht="14.25" hidden="1" customHeight="1" outlineLevel="2" x14ac:dyDescent="0.2">
      <c r="A39" s="3" t="s">
        <v>68</v>
      </c>
      <c r="B39" s="3" t="s">
        <v>69</v>
      </c>
      <c r="C39" s="3" t="s">
        <v>224</v>
      </c>
      <c r="D39" s="36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36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</row>
    <row r="40" spans="1:29" ht="14.25" hidden="1" customHeight="1" outlineLevel="2" x14ac:dyDescent="0.2">
      <c r="A40" s="3" t="s">
        <v>68</v>
      </c>
      <c r="B40" s="3" t="s">
        <v>70</v>
      </c>
      <c r="C40" s="3" t="s">
        <v>225</v>
      </c>
      <c r="D40" s="36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36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</row>
    <row r="41" spans="1:29" ht="14.25" hidden="1" customHeight="1" outlineLevel="2" x14ac:dyDescent="0.2">
      <c r="A41" s="3" t="s">
        <v>68</v>
      </c>
      <c r="B41" s="3" t="s">
        <v>71</v>
      </c>
      <c r="C41" s="3" t="s">
        <v>226</v>
      </c>
      <c r="D41" s="36">
        <v>307.3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36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36">
        <v>307.3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</row>
    <row r="42" spans="1:29" ht="14.25" hidden="1" customHeight="1" outlineLevel="2" x14ac:dyDescent="0.2">
      <c r="A42" s="3" t="s">
        <v>68</v>
      </c>
      <c r="B42" s="3" t="s">
        <v>72</v>
      </c>
      <c r="C42" s="3" t="s">
        <v>227</v>
      </c>
      <c r="D42" s="36">
        <v>5561.98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36">
        <v>5561.98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36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</row>
    <row r="43" spans="1:29" ht="14.25" hidden="1" customHeight="1" outlineLevel="2" x14ac:dyDescent="0.2">
      <c r="A43" s="3" t="s">
        <v>68</v>
      </c>
      <c r="B43" s="3" t="s">
        <v>73</v>
      </c>
      <c r="C43" s="3" t="s">
        <v>228</v>
      </c>
      <c r="D43" s="36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36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36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</row>
    <row r="44" spans="1:29" ht="14.25" hidden="1" customHeight="1" outlineLevel="2" x14ac:dyDescent="0.2">
      <c r="A44" s="3" t="s">
        <v>68</v>
      </c>
      <c r="B44" s="3" t="s">
        <v>74</v>
      </c>
      <c r="C44" s="3" t="s">
        <v>229</v>
      </c>
      <c r="D44" s="36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36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36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</row>
    <row r="45" spans="1:29" ht="14.25" hidden="1" customHeight="1" outlineLevel="2" x14ac:dyDescent="0.2">
      <c r="A45" s="3" t="s">
        <v>68</v>
      </c>
      <c r="B45" s="3" t="s">
        <v>75</v>
      </c>
      <c r="C45" s="3" t="s">
        <v>230</v>
      </c>
      <c r="D45" s="36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36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36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</row>
    <row r="46" spans="1:29" ht="14.25" hidden="1" customHeight="1" outlineLevel="2" x14ac:dyDescent="0.2">
      <c r="A46" s="3" t="s">
        <v>68</v>
      </c>
      <c r="B46" s="3" t="s">
        <v>76</v>
      </c>
      <c r="C46" s="3" t="s">
        <v>231</v>
      </c>
      <c r="D46" s="36">
        <v>223.44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36">
        <v>212.83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36">
        <v>10.61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</row>
    <row r="47" spans="1:29" ht="14.25" hidden="1" customHeight="1" outlineLevel="2" x14ac:dyDescent="0.2">
      <c r="A47" s="3" t="s">
        <v>68</v>
      </c>
      <c r="B47" s="3" t="s">
        <v>77</v>
      </c>
      <c r="C47" s="3" t="s">
        <v>232</v>
      </c>
      <c r="D47" s="36">
        <v>3409.32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36">
        <v>3409.32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36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</row>
    <row r="48" spans="1:29" ht="14.25" hidden="1" customHeight="1" outlineLevel="2" x14ac:dyDescent="0.2">
      <c r="A48" s="3" t="s">
        <v>68</v>
      </c>
      <c r="B48" s="3" t="s">
        <v>78</v>
      </c>
      <c r="C48" s="3" t="s">
        <v>233</v>
      </c>
      <c r="D48" s="36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36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36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</row>
    <row r="49" spans="1:29" ht="14.25" hidden="1" customHeight="1" outlineLevel="2" x14ac:dyDescent="0.2">
      <c r="A49" s="3" t="s">
        <v>68</v>
      </c>
      <c r="B49" s="3" t="s">
        <v>79</v>
      </c>
      <c r="C49" s="3" t="s">
        <v>234</v>
      </c>
      <c r="D49" s="36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36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36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</row>
    <row r="50" spans="1:29" ht="14.25" hidden="1" customHeight="1" outlineLevel="2" x14ac:dyDescent="0.2">
      <c r="A50" s="3" t="s">
        <v>68</v>
      </c>
      <c r="B50" s="3" t="s">
        <v>80</v>
      </c>
      <c r="C50" s="3" t="s">
        <v>235</v>
      </c>
      <c r="D50" s="36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36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36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</row>
    <row r="51" spans="1:29" ht="14.25" hidden="1" customHeight="1" outlineLevel="2" x14ac:dyDescent="0.2">
      <c r="A51" s="3" t="s">
        <v>68</v>
      </c>
      <c r="B51" s="3" t="s">
        <v>81</v>
      </c>
      <c r="C51" s="3" t="s">
        <v>236</v>
      </c>
      <c r="D51" s="36">
        <v>2906.06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36">
        <v>2906.06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36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</row>
    <row r="52" spans="1:29" ht="14.25" hidden="1" customHeight="1" outlineLevel="2" x14ac:dyDescent="0.2">
      <c r="A52" s="3" t="s">
        <v>68</v>
      </c>
      <c r="B52" s="3" t="s">
        <v>82</v>
      </c>
      <c r="C52" s="3" t="s">
        <v>237</v>
      </c>
      <c r="D52" s="36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36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36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</row>
    <row r="53" spans="1:29" ht="14.25" hidden="1" customHeight="1" outlineLevel="2" x14ac:dyDescent="0.2">
      <c r="A53" s="3" t="s">
        <v>68</v>
      </c>
      <c r="B53" s="3" t="s">
        <v>83</v>
      </c>
      <c r="C53" s="3" t="s">
        <v>238</v>
      </c>
      <c r="D53" s="36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36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36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</row>
    <row r="54" spans="1:29" ht="14.25" hidden="1" customHeight="1" outlineLevel="2" x14ac:dyDescent="0.2">
      <c r="A54" s="3" t="s">
        <v>68</v>
      </c>
      <c r="B54" s="3" t="s">
        <v>84</v>
      </c>
      <c r="C54" s="3" t="s">
        <v>239</v>
      </c>
      <c r="D54" s="36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36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36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</row>
    <row r="55" spans="1:29" ht="14.25" hidden="1" customHeight="1" outlineLevel="2" x14ac:dyDescent="0.2">
      <c r="A55" s="3" t="s">
        <v>68</v>
      </c>
      <c r="B55" s="3" t="s">
        <v>85</v>
      </c>
      <c r="C55" s="3" t="s">
        <v>240</v>
      </c>
      <c r="D55" s="36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36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36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</row>
    <row r="56" spans="1:29" ht="14.25" hidden="1" customHeight="1" outlineLevel="2" x14ac:dyDescent="0.2">
      <c r="A56" s="3" t="s">
        <v>68</v>
      </c>
      <c r="B56" s="3" t="s">
        <v>86</v>
      </c>
      <c r="C56" s="3" t="s">
        <v>241</v>
      </c>
      <c r="D56" s="36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36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36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</row>
    <row r="57" spans="1:29" ht="14.25" hidden="1" customHeight="1" outlineLevel="2" x14ac:dyDescent="0.2">
      <c r="A57" s="3" t="s">
        <v>68</v>
      </c>
      <c r="B57" s="3" t="s">
        <v>87</v>
      </c>
      <c r="C57" s="3" t="s">
        <v>242</v>
      </c>
      <c r="D57" s="36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36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36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</row>
    <row r="58" spans="1:29" ht="14.25" hidden="1" customHeight="1" outlineLevel="2" x14ac:dyDescent="0.2">
      <c r="A58" s="3"/>
      <c r="B58" s="3" t="s">
        <v>88</v>
      </c>
      <c r="C58" s="3" t="s">
        <v>243</v>
      </c>
      <c r="D58" s="36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36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36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</row>
    <row r="59" spans="1:29" ht="14.25" hidden="1" customHeight="1" outlineLevel="2" x14ac:dyDescent="0.2">
      <c r="A59" s="3" t="s">
        <v>68</v>
      </c>
      <c r="B59" s="3" t="s">
        <v>89</v>
      </c>
      <c r="C59" s="3" t="s">
        <v>244</v>
      </c>
      <c r="D59" s="36">
        <v>2440.52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36">
        <v>2440.52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36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</row>
    <row r="60" spans="1:29" ht="14.25" hidden="1" customHeight="1" outlineLevel="2" x14ac:dyDescent="0.2">
      <c r="A60" s="3" t="s">
        <v>68</v>
      </c>
      <c r="B60" s="3" t="s">
        <v>90</v>
      </c>
      <c r="C60" s="3" t="s">
        <v>245</v>
      </c>
      <c r="D60" s="36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36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36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</row>
    <row r="61" spans="1:29" ht="14.25" hidden="1" customHeight="1" outlineLevel="2" x14ac:dyDescent="0.2">
      <c r="A61" s="3" t="s">
        <v>68</v>
      </c>
      <c r="B61" s="3" t="s">
        <v>91</v>
      </c>
      <c r="C61" s="3" t="s">
        <v>246</v>
      </c>
      <c r="D61" s="36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36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36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</row>
    <row r="62" spans="1:29" ht="14.25" hidden="1" customHeight="1" outlineLevel="2" x14ac:dyDescent="0.2">
      <c r="A62" s="3" t="s">
        <v>68</v>
      </c>
      <c r="B62" s="3" t="s">
        <v>92</v>
      </c>
      <c r="C62" s="3" t="s">
        <v>247</v>
      </c>
      <c r="D62" s="36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36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36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</row>
    <row r="63" spans="1:29" ht="14.25" hidden="1" customHeight="1" outlineLevel="2" x14ac:dyDescent="0.2">
      <c r="A63" s="3" t="s">
        <v>68</v>
      </c>
      <c r="B63" s="3" t="s">
        <v>93</v>
      </c>
      <c r="C63" s="3" t="s">
        <v>248</v>
      </c>
      <c r="D63" s="36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36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36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</row>
    <row r="64" spans="1:29" ht="14.25" hidden="1" customHeight="1" outlineLevel="2" x14ac:dyDescent="0.2">
      <c r="A64" s="3" t="s">
        <v>68</v>
      </c>
      <c r="B64" s="3" t="s">
        <v>94</v>
      </c>
      <c r="C64" s="3" t="s">
        <v>249</v>
      </c>
      <c r="D64" s="36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36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36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29" ht="14.25" hidden="1" customHeight="1" outlineLevel="2" x14ac:dyDescent="0.2">
      <c r="A65" s="3" t="s">
        <v>68</v>
      </c>
      <c r="B65" s="3" t="s">
        <v>95</v>
      </c>
      <c r="C65" s="3" t="s">
        <v>250</v>
      </c>
      <c r="D65" s="36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36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36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</row>
    <row r="66" spans="1:29" ht="14.25" hidden="1" customHeight="1" outlineLevel="2" x14ac:dyDescent="0.2">
      <c r="A66" s="3" t="s">
        <v>68</v>
      </c>
      <c r="B66" s="3" t="s">
        <v>96</v>
      </c>
      <c r="C66" s="3" t="s">
        <v>251</v>
      </c>
      <c r="D66" s="36">
        <v>32309.38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36">
        <v>32309.38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36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</row>
    <row r="67" spans="1:29" ht="14.25" hidden="1" customHeight="1" outlineLevel="2" x14ac:dyDescent="0.2">
      <c r="A67" s="3" t="s">
        <v>68</v>
      </c>
      <c r="B67" s="3" t="s">
        <v>97</v>
      </c>
      <c r="C67" s="3" t="s">
        <v>252</v>
      </c>
      <c r="D67" s="36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36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36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</row>
    <row r="68" spans="1:29" ht="14.25" hidden="1" customHeight="1" outlineLevel="2" x14ac:dyDescent="0.2">
      <c r="A68" s="3" t="s">
        <v>68</v>
      </c>
      <c r="B68" s="3" t="s">
        <v>98</v>
      </c>
      <c r="C68" s="3" t="s">
        <v>253</v>
      </c>
      <c r="D68" s="36">
        <v>2062.3000000000002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36">
        <v>2062.3000000000002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36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</row>
    <row r="69" spans="1:29" ht="14.25" hidden="1" customHeight="1" outlineLevel="2" x14ac:dyDescent="0.2">
      <c r="A69" s="3" t="s">
        <v>68</v>
      </c>
      <c r="B69" s="3" t="s">
        <v>99</v>
      </c>
      <c r="C69" s="3" t="s">
        <v>254</v>
      </c>
      <c r="D69" s="36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36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36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</row>
    <row r="70" spans="1:29" ht="14.25" hidden="1" customHeight="1" outlineLevel="2" x14ac:dyDescent="0.2">
      <c r="A70" s="3" t="s">
        <v>68</v>
      </c>
      <c r="B70" s="3" t="s">
        <v>100</v>
      </c>
      <c r="C70" s="3" t="s">
        <v>255</v>
      </c>
      <c r="D70" s="36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36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36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</row>
    <row r="71" spans="1:29" ht="14.25" hidden="1" customHeight="1" outlineLevel="2" x14ac:dyDescent="0.2">
      <c r="A71" s="3" t="s">
        <v>68</v>
      </c>
      <c r="B71" s="3" t="s">
        <v>101</v>
      </c>
      <c r="C71" s="3" t="s">
        <v>256</v>
      </c>
      <c r="D71" s="36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36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36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</row>
    <row r="72" spans="1:29" ht="14.25" hidden="1" customHeight="1" outlineLevel="2" x14ac:dyDescent="0.2">
      <c r="A72" s="3" t="s">
        <v>68</v>
      </c>
      <c r="B72" s="3" t="s">
        <v>102</v>
      </c>
      <c r="C72" s="3" t="s">
        <v>257</v>
      </c>
      <c r="D72" s="36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36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36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</row>
    <row r="73" spans="1:29" ht="14.25" hidden="1" customHeight="1" outlineLevel="2" x14ac:dyDescent="0.2">
      <c r="A73" s="3" t="s">
        <v>68</v>
      </c>
      <c r="B73" s="3" t="s">
        <v>103</v>
      </c>
      <c r="C73" s="3" t="s">
        <v>258</v>
      </c>
      <c r="D73" s="36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36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36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</row>
    <row r="74" spans="1:29" ht="14.25" hidden="1" customHeight="1" outlineLevel="2" x14ac:dyDescent="0.2">
      <c r="A74" s="3" t="s">
        <v>68</v>
      </c>
      <c r="B74" s="3" t="s">
        <v>104</v>
      </c>
      <c r="C74" s="3" t="s">
        <v>259</v>
      </c>
      <c r="D74" s="36">
        <v>10713.67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36">
        <v>10713.67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36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</row>
    <row r="75" spans="1:29" ht="14.25" hidden="1" customHeight="1" outlineLevel="2" x14ac:dyDescent="0.2">
      <c r="A75" s="3" t="s">
        <v>68</v>
      </c>
      <c r="B75" s="3" t="s">
        <v>105</v>
      </c>
      <c r="C75" s="3" t="s">
        <v>260</v>
      </c>
      <c r="D75" s="36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36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36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</row>
    <row r="76" spans="1:29" ht="14.25" hidden="1" customHeight="1" outlineLevel="2" x14ac:dyDescent="0.2">
      <c r="A76" s="3" t="s">
        <v>68</v>
      </c>
      <c r="B76" s="3" t="s">
        <v>106</v>
      </c>
      <c r="C76" s="3" t="s">
        <v>261</v>
      </c>
      <c r="D76" s="36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36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36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</row>
    <row r="77" spans="1:29" ht="14.25" hidden="1" customHeight="1" outlineLevel="2" x14ac:dyDescent="0.2">
      <c r="A77" s="3" t="s">
        <v>68</v>
      </c>
      <c r="B77" s="3" t="s">
        <v>107</v>
      </c>
      <c r="C77" s="3" t="s">
        <v>262</v>
      </c>
      <c r="D77" s="36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36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36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</row>
    <row r="78" spans="1:29" ht="14.25" hidden="1" customHeight="1" outlineLevel="2" x14ac:dyDescent="0.2">
      <c r="A78" s="3" t="s">
        <v>68</v>
      </c>
      <c r="B78" s="3" t="s">
        <v>108</v>
      </c>
      <c r="C78" s="3" t="s">
        <v>263</v>
      </c>
      <c r="D78" s="36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36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36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</row>
    <row r="79" spans="1:29" ht="14.25" hidden="1" customHeight="1" outlineLevel="2" x14ac:dyDescent="0.2">
      <c r="A79" s="3" t="s">
        <v>68</v>
      </c>
      <c r="B79" s="3" t="s">
        <v>109</v>
      </c>
      <c r="C79" s="3" t="s">
        <v>264</v>
      </c>
      <c r="D79" s="36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36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36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</row>
    <row r="80" spans="1:29" ht="14.25" hidden="1" customHeight="1" outlineLevel="2" x14ac:dyDescent="0.2">
      <c r="A80" s="3" t="s">
        <v>68</v>
      </c>
      <c r="B80" s="3" t="s">
        <v>110</v>
      </c>
      <c r="C80" s="3" t="s">
        <v>265</v>
      </c>
      <c r="D80" s="36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36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36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</row>
    <row r="81" spans="1:29" ht="14.25" hidden="1" customHeight="1" outlineLevel="2" x14ac:dyDescent="0.2">
      <c r="A81" s="3" t="s">
        <v>68</v>
      </c>
      <c r="B81" s="3" t="s">
        <v>111</v>
      </c>
      <c r="C81" s="3" t="s">
        <v>266</v>
      </c>
      <c r="D81" s="36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36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36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</row>
    <row r="82" spans="1:29" ht="14.25" hidden="1" customHeight="1" outlineLevel="2" x14ac:dyDescent="0.2">
      <c r="A82" s="3" t="s">
        <v>68</v>
      </c>
      <c r="B82" s="3" t="s">
        <v>112</v>
      </c>
      <c r="C82" s="3" t="s">
        <v>267</v>
      </c>
      <c r="D82" s="36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36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36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</row>
    <row r="83" spans="1:29" ht="14.25" hidden="1" customHeight="1" outlineLevel="2" x14ac:dyDescent="0.2">
      <c r="A83" s="3" t="s">
        <v>68</v>
      </c>
      <c r="B83" s="3" t="s">
        <v>113</v>
      </c>
      <c r="C83" s="3" t="s">
        <v>268</v>
      </c>
      <c r="D83" s="36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36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36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</row>
    <row r="84" spans="1:29" ht="14.25" hidden="1" customHeight="1" outlineLevel="2" x14ac:dyDescent="0.2">
      <c r="A84" s="3" t="s">
        <v>68</v>
      </c>
      <c r="B84" s="3" t="s">
        <v>114</v>
      </c>
      <c r="C84" s="3" t="s">
        <v>269</v>
      </c>
      <c r="D84" s="36">
        <v>141.9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36">
        <v>141.9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36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</row>
    <row r="85" spans="1:29" ht="14.25" hidden="1" customHeight="1" outlineLevel="2" x14ac:dyDescent="0.2">
      <c r="A85" s="3" t="s">
        <v>68</v>
      </c>
      <c r="B85" s="3" t="s">
        <v>115</v>
      </c>
      <c r="C85" s="3" t="s">
        <v>270</v>
      </c>
      <c r="D85" s="36">
        <v>16.04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36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36">
        <v>16.04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</row>
    <row r="86" spans="1:29" ht="14.25" hidden="1" customHeight="1" outlineLevel="2" x14ac:dyDescent="0.2">
      <c r="A86" s="3" t="s">
        <v>68</v>
      </c>
      <c r="B86" s="3" t="s">
        <v>116</v>
      </c>
      <c r="C86" s="3" t="s">
        <v>271</v>
      </c>
      <c r="D86" s="36">
        <v>14.15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36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36">
        <v>14.15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</row>
    <row r="87" spans="1:29" ht="14.25" hidden="1" customHeight="1" outlineLevel="2" x14ac:dyDescent="0.2">
      <c r="A87" s="3" t="s">
        <v>68</v>
      </c>
      <c r="B87" s="3" t="s">
        <v>117</v>
      </c>
      <c r="C87" s="3" t="s">
        <v>272</v>
      </c>
      <c r="D87" s="36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36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36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</row>
    <row r="88" spans="1:29" ht="14.25" hidden="1" customHeight="1" outlineLevel="2" x14ac:dyDescent="0.2">
      <c r="A88" s="3" t="s">
        <v>68</v>
      </c>
      <c r="B88" s="3" t="s">
        <v>118</v>
      </c>
      <c r="C88" s="3" t="s">
        <v>273</v>
      </c>
      <c r="D88" s="36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36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36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</row>
    <row r="89" spans="1:29" ht="14.25" hidden="1" customHeight="1" outlineLevel="2" x14ac:dyDescent="0.2">
      <c r="A89" s="3" t="s">
        <v>68</v>
      </c>
      <c r="B89" s="3" t="s">
        <v>119</v>
      </c>
      <c r="C89" s="3" t="s">
        <v>274</v>
      </c>
      <c r="D89" s="36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36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36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</row>
    <row r="90" spans="1:29" ht="14.25" hidden="1" customHeight="1" outlineLevel="2" x14ac:dyDescent="0.2">
      <c r="A90" s="3" t="s">
        <v>68</v>
      </c>
      <c r="B90" s="3" t="s">
        <v>120</v>
      </c>
      <c r="C90" s="3" t="s">
        <v>275</v>
      </c>
      <c r="D90" s="36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36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36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</row>
    <row r="91" spans="1:29" ht="14.25" hidden="1" customHeight="1" outlineLevel="2" x14ac:dyDescent="0.2">
      <c r="A91" s="3" t="s">
        <v>68</v>
      </c>
      <c r="B91" s="3" t="s">
        <v>121</v>
      </c>
      <c r="C91" s="3" t="s">
        <v>276</v>
      </c>
      <c r="D91" s="36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36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36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</row>
    <row r="92" spans="1:29" ht="14.25" hidden="1" customHeight="1" outlineLevel="2" x14ac:dyDescent="0.2">
      <c r="A92" s="3" t="s">
        <v>68</v>
      </c>
      <c r="B92" s="3" t="s">
        <v>122</v>
      </c>
      <c r="C92" s="3" t="s">
        <v>277</v>
      </c>
      <c r="D92" s="36">
        <v>317.52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36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36">
        <v>317.52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</row>
    <row r="93" spans="1:29" ht="14.25" hidden="1" customHeight="1" outlineLevel="2" x14ac:dyDescent="0.2">
      <c r="A93" s="3" t="s">
        <v>68</v>
      </c>
      <c r="B93" s="3" t="s">
        <v>123</v>
      </c>
      <c r="C93" s="3" t="s">
        <v>278</v>
      </c>
      <c r="D93" s="36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36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36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</row>
    <row r="94" spans="1:29" ht="14.25" hidden="1" customHeight="1" outlineLevel="2" x14ac:dyDescent="0.2">
      <c r="A94" s="3" t="s">
        <v>68</v>
      </c>
      <c r="B94" s="3" t="s">
        <v>124</v>
      </c>
      <c r="C94" s="3" t="s">
        <v>279</v>
      </c>
      <c r="D94" s="36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36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36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</row>
    <row r="95" spans="1:29" ht="14.25" hidden="1" customHeight="1" outlineLevel="2" x14ac:dyDescent="0.2">
      <c r="A95" s="3" t="s">
        <v>68</v>
      </c>
      <c r="B95" s="3" t="s">
        <v>125</v>
      </c>
      <c r="C95" s="3" t="s">
        <v>280</v>
      </c>
      <c r="D95" s="36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36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36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</row>
    <row r="96" spans="1:29" ht="14.25" hidden="1" customHeight="1" outlineLevel="2" x14ac:dyDescent="0.2">
      <c r="A96" s="3" t="s">
        <v>68</v>
      </c>
      <c r="B96" s="3" t="s">
        <v>126</v>
      </c>
      <c r="C96" s="3" t="s">
        <v>281</v>
      </c>
      <c r="D96" s="36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36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36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</row>
    <row r="97" spans="1:29" ht="14.25" hidden="1" customHeight="1" outlineLevel="2" x14ac:dyDescent="0.2">
      <c r="A97" s="3" t="s">
        <v>68</v>
      </c>
      <c r="B97" s="3" t="s">
        <v>127</v>
      </c>
      <c r="C97" s="3" t="s">
        <v>282</v>
      </c>
      <c r="D97" s="36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36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36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</row>
    <row r="98" spans="1:29" ht="14.25" hidden="1" customHeight="1" outlineLevel="2" x14ac:dyDescent="0.2">
      <c r="A98" s="3" t="s">
        <v>68</v>
      </c>
      <c r="B98" s="3" t="s">
        <v>128</v>
      </c>
      <c r="C98" s="3" t="s">
        <v>283</v>
      </c>
      <c r="D98" s="36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36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36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</row>
    <row r="99" spans="1:29" ht="14.25" hidden="1" customHeight="1" outlineLevel="2" x14ac:dyDescent="0.2">
      <c r="A99" s="3" t="s">
        <v>68</v>
      </c>
      <c r="B99" s="3" t="s">
        <v>129</v>
      </c>
      <c r="C99" s="3" t="s">
        <v>284</v>
      </c>
      <c r="D99" s="36">
        <v>1254.93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36">
        <v>1254.93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36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</row>
    <row r="100" spans="1:29" ht="18" customHeight="1" outlineLevel="1" collapsed="1" x14ac:dyDescent="0.2">
      <c r="A100" s="3" t="s">
        <v>130</v>
      </c>
      <c r="B100" s="3"/>
      <c r="C100" s="13" t="s">
        <v>131</v>
      </c>
      <c r="D100" s="36">
        <f t="shared" ref="D100:AC100" si="3">SUBTOTAL(9,D39:D99)</f>
        <v>61678.51</v>
      </c>
      <c r="E100" s="17">
        <f t="shared" si="3"/>
        <v>0</v>
      </c>
      <c r="F100" s="17">
        <f t="shared" si="3"/>
        <v>0</v>
      </c>
      <c r="G100" s="17">
        <f t="shared" si="3"/>
        <v>0</v>
      </c>
      <c r="H100" s="17">
        <f t="shared" si="3"/>
        <v>0</v>
      </c>
      <c r="I100" s="17">
        <f t="shared" si="3"/>
        <v>0</v>
      </c>
      <c r="J100" s="17">
        <f t="shared" si="3"/>
        <v>0</v>
      </c>
      <c r="K100" s="17">
        <f t="shared" si="3"/>
        <v>0</v>
      </c>
      <c r="L100" s="36">
        <f>SUBTOTAL(9,L39:L99)</f>
        <v>61012.89</v>
      </c>
      <c r="M100" s="17">
        <f t="shared" si="3"/>
        <v>0</v>
      </c>
      <c r="N100" s="17">
        <f t="shared" si="3"/>
        <v>0</v>
      </c>
      <c r="O100" s="17">
        <f t="shared" si="3"/>
        <v>0</v>
      </c>
      <c r="P100" s="17">
        <f t="shared" si="3"/>
        <v>0</v>
      </c>
      <c r="Q100" s="17">
        <f t="shared" si="3"/>
        <v>0</v>
      </c>
      <c r="R100" s="17">
        <f t="shared" si="3"/>
        <v>0</v>
      </c>
      <c r="S100" s="17">
        <f t="shared" si="3"/>
        <v>0</v>
      </c>
      <c r="T100" s="36">
        <f t="shared" si="3"/>
        <v>665.62</v>
      </c>
      <c r="U100" s="17">
        <f t="shared" si="3"/>
        <v>0</v>
      </c>
      <c r="V100" s="17">
        <f t="shared" si="3"/>
        <v>0</v>
      </c>
      <c r="W100" s="17">
        <f t="shared" si="3"/>
        <v>0</v>
      </c>
      <c r="X100" s="17">
        <f t="shared" si="3"/>
        <v>0</v>
      </c>
      <c r="Y100" s="17">
        <f t="shared" si="3"/>
        <v>0</v>
      </c>
      <c r="Z100" s="17">
        <f t="shared" si="3"/>
        <v>0</v>
      </c>
      <c r="AA100" s="17">
        <f t="shared" si="3"/>
        <v>0</v>
      </c>
      <c r="AB100" s="17">
        <f t="shared" si="3"/>
        <v>0</v>
      </c>
      <c r="AC100" s="17">
        <f t="shared" si="3"/>
        <v>0</v>
      </c>
    </row>
    <row r="101" spans="1:29" ht="14.25" hidden="1" customHeight="1" outlineLevel="2" x14ac:dyDescent="0.2">
      <c r="A101" s="3" t="s">
        <v>132</v>
      </c>
      <c r="B101" s="3" t="s">
        <v>133</v>
      </c>
      <c r="C101" s="3" t="s">
        <v>285</v>
      </c>
      <c r="D101" s="36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36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36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</row>
    <row r="102" spans="1:29" ht="14.25" hidden="1" customHeight="1" outlineLevel="2" x14ac:dyDescent="0.2">
      <c r="A102" s="3" t="s">
        <v>132</v>
      </c>
      <c r="B102" s="3" t="s">
        <v>134</v>
      </c>
      <c r="C102" s="3" t="s">
        <v>286</v>
      </c>
      <c r="D102" s="36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36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36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</row>
    <row r="103" spans="1:29" ht="14.25" hidden="1" customHeight="1" outlineLevel="2" x14ac:dyDescent="0.2">
      <c r="A103" s="3" t="s">
        <v>132</v>
      </c>
      <c r="B103" s="3" t="s">
        <v>135</v>
      </c>
      <c r="C103" s="3" t="s">
        <v>287</v>
      </c>
      <c r="D103" s="36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36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36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</row>
    <row r="104" spans="1:29" ht="14.25" hidden="1" customHeight="1" outlineLevel="2" x14ac:dyDescent="0.2">
      <c r="A104" s="3" t="s">
        <v>132</v>
      </c>
      <c r="B104" s="3" t="s">
        <v>136</v>
      </c>
      <c r="C104" s="3" t="s">
        <v>288</v>
      </c>
      <c r="D104" s="36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36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36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</row>
    <row r="105" spans="1:29" ht="14.25" hidden="1" customHeight="1" outlineLevel="2" x14ac:dyDescent="0.2">
      <c r="A105" s="3" t="s">
        <v>132</v>
      </c>
      <c r="B105" s="3" t="s">
        <v>137</v>
      </c>
      <c r="C105" s="3" t="s">
        <v>289</v>
      </c>
      <c r="D105" s="36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36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36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</row>
    <row r="106" spans="1:29" ht="14.25" hidden="1" customHeight="1" outlineLevel="2" x14ac:dyDescent="0.2">
      <c r="A106" s="3" t="s">
        <v>132</v>
      </c>
      <c r="B106" s="3" t="s">
        <v>138</v>
      </c>
      <c r="C106" s="3" t="s">
        <v>290</v>
      </c>
      <c r="D106" s="36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36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36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</row>
    <row r="107" spans="1:29" ht="14.25" hidden="1" customHeight="1" outlineLevel="2" x14ac:dyDescent="0.2">
      <c r="A107" s="3" t="s">
        <v>132</v>
      </c>
      <c r="B107" s="3" t="s">
        <v>139</v>
      </c>
      <c r="C107" s="3" t="s">
        <v>291</v>
      </c>
      <c r="D107" s="36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36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36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</row>
    <row r="108" spans="1:29" ht="14.25" hidden="1" customHeight="1" outlineLevel="2" x14ac:dyDescent="0.2">
      <c r="A108" s="3" t="s">
        <v>132</v>
      </c>
      <c r="B108" s="3" t="s">
        <v>140</v>
      </c>
      <c r="C108" s="3" t="s">
        <v>292</v>
      </c>
      <c r="D108" s="36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36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36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</row>
    <row r="109" spans="1:29" ht="14.25" hidden="1" customHeight="1" outlineLevel="2" x14ac:dyDescent="0.2">
      <c r="A109" s="3" t="s">
        <v>132</v>
      </c>
      <c r="B109" s="3" t="s">
        <v>141</v>
      </c>
      <c r="C109" s="3" t="s">
        <v>293</v>
      </c>
      <c r="D109" s="36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36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36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</row>
    <row r="110" spans="1:29" ht="14.25" hidden="1" customHeight="1" outlineLevel="2" x14ac:dyDescent="0.2">
      <c r="A110" s="3" t="s">
        <v>132</v>
      </c>
      <c r="B110" s="3" t="s">
        <v>142</v>
      </c>
      <c r="C110" s="3" t="s">
        <v>294</v>
      </c>
      <c r="D110" s="36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36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36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</row>
    <row r="111" spans="1:29" ht="14.25" hidden="1" customHeight="1" outlineLevel="2" x14ac:dyDescent="0.2">
      <c r="A111" s="3" t="s">
        <v>132</v>
      </c>
      <c r="B111" s="3" t="s">
        <v>143</v>
      </c>
      <c r="C111" s="3" t="s">
        <v>295</v>
      </c>
      <c r="D111" s="36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36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36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</row>
    <row r="112" spans="1:29" ht="14.25" hidden="1" customHeight="1" outlineLevel="2" x14ac:dyDescent="0.2">
      <c r="A112" s="3" t="s">
        <v>132</v>
      </c>
      <c r="B112" s="3" t="s">
        <v>144</v>
      </c>
      <c r="C112" s="3" t="s">
        <v>296</v>
      </c>
      <c r="D112" s="36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36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36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</row>
    <row r="113" spans="1:29" ht="14.25" hidden="1" customHeight="1" outlineLevel="2" x14ac:dyDescent="0.2">
      <c r="A113" s="3" t="s">
        <v>132</v>
      </c>
      <c r="B113" s="3" t="s">
        <v>145</v>
      </c>
      <c r="C113" s="3" t="s">
        <v>297</v>
      </c>
      <c r="D113" s="36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36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36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</row>
    <row r="114" spans="1:29" ht="14.25" hidden="1" customHeight="1" outlineLevel="2" x14ac:dyDescent="0.2">
      <c r="A114" s="3" t="s">
        <v>132</v>
      </c>
      <c r="B114" s="3" t="s">
        <v>146</v>
      </c>
      <c r="C114" s="3" t="s">
        <v>298</v>
      </c>
      <c r="D114" s="36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36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36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</row>
    <row r="115" spans="1:29" ht="14.25" hidden="1" customHeight="1" outlineLevel="2" x14ac:dyDescent="0.2">
      <c r="A115" s="3" t="s">
        <v>132</v>
      </c>
      <c r="B115" s="3" t="s">
        <v>147</v>
      </c>
      <c r="C115" s="3" t="s">
        <v>299</v>
      </c>
      <c r="D115" s="36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36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36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</row>
    <row r="116" spans="1:29" ht="14.25" hidden="1" customHeight="1" outlineLevel="2" x14ac:dyDescent="0.2">
      <c r="A116" s="3" t="s">
        <v>132</v>
      </c>
      <c r="B116" s="3" t="s">
        <v>148</v>
      </c>
      <c r="C116" s="3" t="s">
        <v>300</v>
      </c>
      <c r="D116" s="36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36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36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</row>
    <row r="117" spans="1:29" ht="14.25" hidden="1" customHeight="1" outlineLevel="2" x14ac:dyDescent="0.2">
      <c r="A117" s="3" t="s">
        <v>132</v>
      </c>
      <c r="B117" s="1" t="s">
        <v>149</v>
      </c>
      <c r="C117" s="3" t="s">
        <v>301</v>
      </c>
      <c r="D117" s="36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36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36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</row>
    <row r="118" spans="1:29" ht="14.25" hidden="1" customHeight="1" outlineLevel="2" x14ac:dyDescent="0.2">
      <c r="A118" s="3" t="s">
        <v>132</v>
      </c>
      <c r="B118" s="1" t="s">
        <v>150</v>
      </c>
      <c r="C118" s="3" t="s">
        <v>302</v>
      </c>
      <c r="D118" s="36">
        <v>72939.64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36">
        <v>72939.64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36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</row>
    <row r="119" spans="1:29" ht="14.25" hidden="1" customHeight="1" outlineLevel="2" x14ac:dyDescent="0.2">
      <c r="A119" s="3" t="s">
        <v>132</v>
      </c>
      <c r="B119" s="1" t="s">
        <v>151</v>
      </c>
      <c r="C119" s="3" t="s">
        <v>303</v>
      </c>
      <c r="D119" s="36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36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36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</row>
    <row r="120" spans="1:29" ht="14.25" hidden="1" customHeight="1" outlineLevel="2" x14ac:dyDescent="0.2">
      <c r="A120" s="3" t="s">
        <v>132</v>
      </c>
      <c r="B120" s="1" t="s">
        <v>152</v>
      </c>
      <c r="C120" s="3" t="s">
        <v>304</v>
      </c>
      <c r="D120" s="36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36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36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</row>
    <row r="121" spans="1:29" ht="14.25" hidden="1" customHeight="1" outlineLevel="2" x14ac:dyDescent="0.2">
      <c r="A121" s="3" t="s">
        <v>132</v>
      </c>
      <c r="B121" s="1" t="s">
        <v>153</v>
      </c>
      <c r="C121" s="3" t="s">
        <v>305</v>
      </c>
      <c r="D121" s="36">
        <v>3626.95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36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36">
        <v>3626.95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</row>
    <row r="122" spans="1:29" ht="14.25" hidden="1" customHeight="1" outlineLevel="2" x14ac:dyDescent="0.2">
      <c r="A122" s="3" t="s">
        <v>132</v>
      </c>
      <c r="B122" s="1" t="s">
        <v>154</v>
      </c>
      <c r="C122" s="3" t="s">
        <v>306</v>
      </c>
      <c r="D122" s="36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36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36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</row>
    <row r="123" spans="1:29" ht="14.25" hidden="1" customHeight="1" outlineLevel="2" x14ac:dyDescent="0.2">
      <c r="A123" s="3" t="s">
        <v>132</v>
      </c>
      <c r="B123" s="1" t="s">
        <v>155</v>
      </c>
      <c r="C123" s="3" t="s">
        <v>307</v>
      </c>
      <c r="D123" s="36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36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36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</row>
    <row r="124" spans="1:29" ht="14.25" hidden="1" customHeight="1" outlineLevel="2" x14ac:dyDescent="0.2">
      <c r="A124" s="3" t="s">
        <v>132</v>
      </c>
      <c r="B124" s="1" t="s">
        <v>156</v>
      </c>
      <c r="C124" s="3" t="s">
        <v>308</v>
      </c>
      <c r="D124" s="36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36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36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</row>
    <row r="125" spans="1:29" ht="14.25" hidden="1" customHeight="1" outlineLevel="2" x14ac:dyDescent="0.2">
      <c r="A125" s="3" t="s">
        <v>132</v>
      </c>
      <c r="B125" s="1" t="s">
        <v>157</v>
      </c>
      <c r="C125" s="3" t="s">
        <v>309</v>
      </c>
      <c r="D125" s="36">
        <v>186.6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36">
        <v>186.6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36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</row>
    <row r="126" spans="1:29" ht="14.25" hidden="1" customHeight="1" outlineLevel="2" x14ac:dyDescent="0.2">
      <c r="A126" s="3" t="s">
        <v>132</v>
      </c>
      <c r="B126" s="1" t="s">
        <v>158</v>
      </c>
      <c r="C126" s="3" t="s">
        <v>310</v>
      </c>
      <c r="D126" s="36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36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36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</row>
    <row r="127" spans="1:29" ht="14.25" hidden="1" customHeight="1" outlineLevel="2" x14ac:dyDescent="0.2">
      <c r="A127" s="3" t="s">
        <v>132</v>
      </c>
      <c r="B127" s="1" t="s">
        <v>159</v>
      </c>
      <c r="C127" s="3" t="s">
        <v>311</v>
      </c>
      <c r="D127" s="36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36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36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</row>
    <row r="128" spans="1:29" ht="18" customHeight="1" outlineLevel="1" collapsed="1" x14ac:dyDescent="0.2">
      <c r="A128" s="3" t="s">
        <v>160</v>
      </c>
      <c r="C128" s="13" t="s">
        <v>161</v>
      </c>
      <c r="D128" s="36">
        <f t="shared" ref="D128:AC128" si="4">SUBTOTAL(9,D101:D127)</f>
        <v>76753.19</v>
      </c>
      <c r="E128" s="17">
        <f t="shared" si="4"/>
        <v>0</v>
      </c>
      <c r="F128" s="17">
        <f t="shared" si="4"/>
        <v>0</v>
      </c>
      <c r="G128" s="17">
        <f t="shared" si="4"/>
        <v>0</v>
      </c>
      <c r="H128" s="17">
        <f t="shared" si="4"/>
        <v>0</v>
      </c>
      <c r="I128" s="17">
        <f t="shared" si="4"/>
        <v>0</v>
      </c>
      <c r="J128" s="17">
        <f t="shared" si="4"/>
        <v>0</v>
      </c>
      <c r="K128" s="17">
        <f t="shared" si="4"/>
        <v>0</v>
      </c>
      <c r="L128" s="36">
        <f t="shared" si="4"/>
        <v>73126.240000000005</v>
      </c>
      <c r="M128" s="17">
        <f t="shared" si="4"/>
        <v>0</v>
      </c>
      <c r="N128" s="17">
        <f t="shared" si="4"/>
        <v>0</v>
      </c>
      <c r="O128" s="17">
        <f t="shared" si="4"/>
        <v>0</v>
      </c>
      <c r="P128" s="17">
        <f t="shared" si="4"/>
        <v>0</v>
      </c>
      <c r="Q128" s="17">
        <f t="shared" si="4"/>
        <v>0</v>
      </c>
      <c r="R128" s="17">
        <f t="shared" si="4"/>
        <v>0</v>
      </c>
      <c r="S128" s="17">
        <f t="shared" si="4"/>
        <v>0</v>
      </c>
      <c r="T128" s="36">
        <f t="shared" si="4"/>
        <v>3626.95</v>
      </c>
      <c r="U128" s="17">
        <f t="shared" si="4"/>
        <v>0</v>
      </c>
      <c r="V128" s="17">
        <f t="shared" si="4"/>
        <v>0</v>
      </c>
      <c r="W128" s="17">
        <f t="shared" si="4"/>
        <v>0</v>
      </c>
      <c r="X128" s="17">
        <f t="shared" si="4"/>
        <v>0</v>
      </c>
      <c r="Y128" s="17">
        <f t="shared" si="4"/>
        <v>0</v>
      </c>
      <c r="Z128" s="17">
        <f t="shared" si="4"/>
        <v>0</v>
      </c>
      <c r="AA128" s="17">
        <f t="shared" si="4"/>
        <v>0</v>
      </c>
      <c r="AB128" s="17">
        <f t="shared" si="4"/>
        <v>0</v>
      </c>
      <c r="AC128" s="17">
        <f t="shared" si="4"/>
        <v>0</v>
      </c>
    </row>
    <row r="129" spans="1:29" ht="14.25" hidden="1" customHeight="1" outlineLevel="2" x14ac:dyDescent="0.2">
      <c r="A129" s="3" t="s">
        <v>162</v>
      </c>
      <c r="B129" s="1" t="s">
        <v>163</v>
      </c>
      <c r="C129" s="3" t="s">
        <v>312</v>
      </c>
      <c r="D129" s="36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36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36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</row>
    <row r="130" spans="1:29" ht="14.25" hidden="1" customHeight="1" outlineLevel="2" x14ac:dyDescent="0.2">
      <c r="A130" s="3" t="s">
        <v>162</v>
      </c>
      <c r="B130" s="1" t="s">
        <v>164</v>
      </c>
      <c r="C130" s="3" t="s">
        <v>313</v>
      </c>
      <c r="D130" s="36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36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36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</row>
    <row r="131" spans="1:29" ht="14.25" hidden="1" customHeight="1" outlineLevel="2" x14ac:dyDescent="0.2">
      <c r="A131" s="3" t="s">
        <v>162</v>
      </c>
      <c r="B131" s="1" t="s">
        <v>165</v>
      </c>
      <c r="C131" s="3" t="s">
        <v>314</v>
      </c>
      <c r="D131" s="36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36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36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</row>
    <row r="132" spans="1:29" ht="14.25" hidden="1" customHeight="1" outlineLevel="2" x14ac:dyDescent="0.2">
      <c r="A132" s="3" t="s">
        <v>162</v>
      </c>
      <c r="B132" s="1" t="s">
        <v>166</v>
      </c>
      <c r="C132" s="3" t="s">
        <v>315</v>
      </c>
      <c r="D132" s="36">
        <v>617.03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36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36">
        <v>617.03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</row>
    <row r="133" spans="1:29" ht="14.25" hidden="1" customHeight="1" outlineLevel="2" x14ac:dyDescent="0.2">
      <c r="A133" s="3" t="s">
        <v>162</v>
      </c>
      <c r="B133" s="1" t="s">
        <v>167</v>
      </c>
      <c r="C133" s="3" t="s">
        <v>316</v>
      </c>
      <c r="D133" s="36">
        <v>15820.67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36">
        <v>15820.67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36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</row>
    <row r="134" spans="1:29" ht="14.25" hidden="1" customHeight="1" outlineLevel="2" x14ac:dyDescent="0.2">
      <c r="A134" s="3" t="s">
        <v>162</v>
      </c>
      <c r="B134" s="1" t="s">
        <v>168</v>
      </c>
      <c r="C134" s="3" t="s">
        <v>317</v>
      </c>
      <c r="D134" s="36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36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36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</row>
    <row r="135" spans="1:29" ht="18" customHeight="1" outlineLevel="1" collapsed="1" x14ac:dyDescent="0.2">
      <c r="A135" s="3" t="s">
        <v>169</v>
      </c>
      <c r="C135" s="13" t="s">
        <v>170</v>
      </c>
      <c r="D135" s="36">
        <f t="shared" ref="D135:AC135" si="5">SUBTOTAL(9,D129:D134)</f>
        <v>16437.7</v>
      </c>
      <c r="E135" s="17">
        <f t="shared" si="5"/>
        <v>0</v>
      </c>
      <c r="F135" s="17">
        <f t="shared" si="5"/>
        <v>0</v>
      </c>
      <c r="G135" s="17">
        <f t="shared" si="5"/>
        <v>0</v>
      </c>
      <c r="H135" s="17">
        <f t="shared" si="5"/>
        <v>0</v>
      </c>
      <c r="I135" s="17">
        <f t="shared" si="5"/>
        <v>0</v>
      </c>
      <c r="J135" s="17">
        <f t="shared" si="5"/>
        <v>0</v>
      </c>
      <c r="K135" s="17">
        <f t="shared" si="5"/>
        <v>0</v>
      </c>
      <c r="L135" s="36">
        <f t="shared" si="5"/>
        <v>15820.67</v>
      </c>
      <c r="M135" s="17">
        <f t="shared" si="5"/>
        <v>0</v>
      </c>
      <c r="N135" s="17">
        <f t="shared" si="5"/>
        <v>0</v>
      </c>
      <c r="O135" s="17">
        <f t="shared" si="5"/>
        <v>0</v>
      </c>
      <c r="P135" s="17">
        <f t="shared" si="5"/>
        <v>0</v>
      </c>
      <c r="Q135" s="17">
        <f t="shared" si="5"/>
        <v>0</v>
      </c>
      <c r="R135" s="17">
        <f t="shared" si="5"/>
        <v>0</v>
      </c>
      <c r="S135" s="17">
        <f t="shared" si="5"/>
        <v>0</v>
      </c>
      <c r="T135" s="36">
        <f t="shared" si="5"/>
        <v>617.03</v>
      </c>
      <c r="U135" s="17">
        <f t="shared" si="5"/>
        <v>0</v>
      </c>
      <c r="V135" s="17">
        <f t="shared" si="5"/>
        <v>0</v>
      </c>
      <c r="W135" s="17">
        <f t="shared" si="5"/>
        <v>0</v>
      </c>
      <c r="X135" s="17">
        <f t="shared" si="5"/>
        <v>0</v>
      </c>
      <c r="Y135" s="17">
        <f t="shared" si="5"/>
        <v>0</v>
      </c>
      <c r="Z135" s="17">
        <f t="shared" si="5"/>
        <v>0</v>
      </c>
      <c r="AA135" s="17">
        <f t="shared" si="5"/>
        <v>0</v>
      </c>
      <c r="AB135" s="17">
        <f t="shared" si="5"/>
        <v>0</v>
      </c>
      <c r="AC135" s="17">
        <f t="shared" si="5"/>
        <v>0</v>
      </c>
    </row>
    <row r="136" spans="1:29" ht="14.25" hidden="1" customHeight="1" outlineLevel="2" x14ac:dyDescent="0.2">
      <c r="A136" s="3" t="s">
        <v>171</v>
      </c>
      <c r="B136" s="1" t="s">
        <v>172</v>
      </c>
      <c r="C136" s="3" t="s">
        <v>318</v>
      </c>
      <c r="D136" s="36">
        <v>1268.31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36">
        <v>1208.07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36">
        <v>60.24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</row>
    <row r="137" spans="1:29" ht="14.25" hidden="1" customHeight="1" outlineLevel="2" x14ac:dyDescent="0.2">
      <c r="A137" s="3" t="s">
        <v>171</v>
      </c>
      <c r="B137" s="1" t="s">
        <v>173</v>
      </c>
      <c r="C137" s="3" t="s">
        <v>319</v>
      </c>
      <c r="D137" s="36">
        <v>207.12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36">
        <v>207.12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36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</row>
    <row r="138" spans="1:29" ht="14.25" hidden="1" customHeight="1" outlineLevel="2" x14ac:dyDescent="0.2">
      <c r="A138" s="3" t="s">
        <v>171</v>
      </c>
      <c r="B138" s="1" t="s">
        <v>174</v>
      </c>
      <c r="C138" s="3" t="s">
        <v>320</v>
      </c>
      <c r="D138" s="36">
        <v>498.9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36">
        <v>475.2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36">
        <v>23.7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</row>
    <row r="139" spans="1:29" ht="14.25" hidden="1" customHeight="1" outlineLevel="2" x14ac:dyDescent="0.2">
      <c r="A139" s="3" t="s">
        <v>171</v>
      </c>
      <c r="B139" s="1" t="s">
        <v>175</v>
      </c>
      <c r="C139" s="3" t="s">
        <v>321</v>
      </c>
      <c r="D139" s="36">
        <v>381.56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36">
        <v>381.56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36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</row>
    <row r="140" spans="1:29" ht="14.25" hidden="1" customHeight="1" outlineLevel="2" x14ac:dyDescent="0.2">
      <c r="A140" s="3" t="s">
        <v>171</v>
      </c>
      <c r="B140" s="1" t="s">
        <v>176</v>
      </c>
      <c r="C140" s="3" t="s">
        <v>322</v>
      </c>
      <c r="D140" s="36">
        <v>130.78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36">
        <v>124.57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36">
        <v>6.21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</row>
    <row r="141" spans="1:29" ht="18" customHeight="1" outlineLevel="1" collapsed="1" x14ac:dyDescent="0.2">
      <c r="A141" s="3" t="s">
        <v>177</v>
      </c>
      <c r="C141" s="13" t="s">
        <v>178</v>
      </c>
      <c r="D141" s="36">
        <f t="shared" ref="D141:AC141" si="6">SUBTOTAL(9,D136:D140)</f>
        <v>2486.67</v>
      </c>
      <c r="E141" s="17">
        <f t="shared" si="6"/>
        <v>0</v>
      </c>
      <c r="F141" s="17">
        <f t="shared" si="6"/>
        <v>0</v>
      </c>
      <c r="G141" s="17">
        <f t="shared" si="6"/>
        <v>0</v>
      </c>
      <c r="H141" s="17">
        <f t="shared" si="6"/>
        <v>0</v>
      </c>
      <c r="I141" s="17">
        <f t="shared" si="6"/>
        <v>0</v>
      </c>
      <c r="J141" s="17">
        <f t="shared" si="6"/>
        <v>0</v>
      </c>
      <c r="K141" s="17">
        <f t="shared" si="6"/>
        <v>0</v>
      </c>
      <c r="L141" s="36">
        <f t="shared" si="6"/>
        <v>2396.5200000000004</v>
      </c>
      <c r="M141" s="17">
        <f t="shared" si="6"/>
        <v>0</v>
      </c>
      <c r="N141" s="17">
        <f t="shared" si="6"/>
        <v>0</v>
      </c>
      <c r="O141" s="17">
        <f t="shared" si="6"/>
        <v>0</v>
      </c>
      <c r="P141" s="17">
        <f t="shared" si="6"/>
        <v>0</v>
      </c>
      <c r="Q141" s="17">
        <f t="shared" si="6"/>
        <v>0</v>
      </c>
      <c r="R141" s="17">
        <f t="shared" si="6"/>
        <v>0</v>
      </c>
      <c r="S141" s="17">
        <f t="shared" si="6"/>
        <v>0</v>
      </c>
      <c r="T141" s="36">
        <f t="shared" si="6"/>
        <v>90.149999999999991</v>
      </c>
      <c r="U141" s="17">
        <f t="shared" si="6"/>
        <v>0</v>
      </c>
      <c r="V141" s="17">
        <f t="shared" si="6"/>
        <v>0</v>
      </c>
      <c r="W141" s="17">
        <f t="shared" si="6"/>
        <v>0</v>
      </c>
      <c r="X141" s="17">
        <f t="shared" si="6"/>
        <v>0</v>
      </c>
      <c r="Y141" s="17">
        <f t="shared" si="6"/>
        <v>0</v>
      </c>
      <c r="Z141" s="17">
        <f t="shared" si="6"/>
        <v>0</v>
      </c>
      <c r="AA141" s="17">
        <f t="shared" si="6"/>
        <v>0</v>
      </c>
      <c r="AB141" s="17">
        <f t="shared" si="6"/>
        <v>0</v>
      </c>
      <c r="AC141" s="17">
        <f t="shared" si="6"/>
        <v>0</v>
      </c>
    </row>
    <row r="142" spans="1:29" ht="28.5" outlineLevel="1" x14ac:dyDescent="0.2">
      <c r="A142" s="3"/>
      <c r="C142" s="18" t="s">
        <v>179</v>
      </c>
      <c r="D142" s="36">
        <f>SUM(E142:AC142)</f>
        <v>55970.869999999995</v>
      </c>
      <c r="E142" s="17">
        <f>SUBTOTAL(9,E$143:E$183)</f>
        <v>0</v>
      </c>
      <c r="F142" s="17">
        <f t="shared" ref="F142:AC142" si="7">SUBTOTAL(9,F$143:F$183)</f>
        <v>0</v>
      </c>
      <c r="G142" s="17">
        <f t="shared" si="7"/>
        <v>0</v>
      </c>
      <c r="H142" s="17">
        <f t="shared" si="7"/>
        <v>0</v>
      </c>
      <c r="I142" s="17">
        <f t="shared" si="7"/>
        <v>0</v>
      </c>
      <c r="J142" s="17">
        <f t="shared" si="7"/>
        <v>0</v>
      </c>
      <c r="K142" s="17">
        <f t="shared" si="7"/>
        <v>0</v>
      </c>
      <c r="L142" s="36">
        <f t="shared" si="7"/>
        <v>53312.38</v>
      </c>
      <c r="M142" s="17">
        <f t="shared" si="7"/>
        <v>0</v>
      </c>
      <c r="N142" s="17">
        <f t="shared" si="7"/>
        <v>0</v>
      </c>
      <c r="O142" s="17">
        <f t="shared" si="7"/>
        <v>0</v>
      </c>
      <c r="P142" s="17">
        <f t="shared" si="7"/>
        <v>0</v>
      </c>
      <c r="Q142" s="17">
        <f t="shared" si="7"/>
        <v>0</v>
      </c>
      <c r="R142" s="17">
        <f t="shared" si="7"/>
        <v>0</v>
      </c>
      <c r="S142" s="17">
        <f t="shared" si="7"/>
        <v>0</v>
      </c>
      <c r="T142" s="36">
        <f t="shared" si="7"/>
        <v>2658.49</v>
      </c>
      <c r="U142" s="17">
        <f t="shared" si="7"/>
        <v>0</v>
      </c>
      <c r="V142" s="17">
        <f t="shared" si="7"/>
        <v>0</v>
      </c>
      <c r="W142" s="17">
        <f t="shared" si="7"/>
        <v>0</v>
      </c>
      <c r="X142" s="17">
        <f t="shared" si="7"/>
        <v>0</v>
      </c>
      <c r="Y142" s="17">
        <f t="shared" si="7"/>
        <v>0</v>
      </c>
      <c r="Z142" s="17">
        <f t="shared" si="7"/>
        <v>0</v>
      </c>
      <c r="AA142" s="17">
        <f t="shared" si="7"/>
        <v>0</v>
      </c>
      <c r="AB142" s="17">
        <f t="shared" si="7"/>
        <v>0</v>
      </c>
      <c r="AC142" s="17">
        <f t="shared" si="7"/>
        <v>0</v>
      </c>
    </row>
    <row r="143" spans="1:29" ht="14.25" hidden="1" customHeight="1" outlineLevel="2" x14ac:dyDescent="0.2">
      <c r="A143" s="3" t="s">
        <v>180</v>
      </c>
      <c r="B143" s="3" t="s">
        <v>133</v>
      </c>
      <c r="C143" s="3" t="s">
        <v>285</v>
      </c>
      <c r="D143" s="36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36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36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</row>
    <row r="144" spans="1:29" ht="14.25" hidden="1" customHeight="1" outlineLevel="2" x14ac:dyDescent="0.2">
      <c r="A144" s="3" t="s">
        <v>180</v>
      </c>
      <c r="B144" s="3" t="s">
        <v>134</v>
      </c>
      <c r="C144" s="3" t="s">
        <v>286</v>
      </c>
      <c r="D144" s="36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36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36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</row>
    <row r="145" spans="1:29" ht="14.25" hidden="1" customHeight="1" outlineLevel="2" x14ac:dyDescent="0.2">
      <c r="A145" s="3" t="s">
        <v>180</v>
      </c>
      <c r="B145" s="3" t="s">
        <v>135</v>
      </c>
      <c r="C145" s="3" t="s">
        <v>287</v>
      </c>
      <c r="D145" s="36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36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36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</row>
    <row r="146" spans="1:29" ht="14.25" hidden="1" customHeight="1" outlineLevel="2" x14ac:dyDescent="0.2">
      <c r="A146" s="3" t="s">
        <v>180</v>
      </c>
      <c r="B146" s="3" t="s">
        <v>136</v>
      </c>
      <c r="C146" s="3" t="s">
        <v>288</v>
      </c>
      <c r="D146" s="36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36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36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</row>
    <row r="147" spans="1:29" ht="14.25" hidden="1" customHeight="1" outlineLevel="2" x14ac:dyDescent="0.2">
      <c r="A147" s="3" t="s">
        <v>180</v>
      </c>
      <c r="B147" s="3" t="s">
        <v>137</v>
      </c>
      <c r="C147" s="3" t="s">
        <v>289</v>
      </c>
      <c r="D147" s="36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36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36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</row>
    <row r="148" spans="1:29" ht="14.25" hidden="1" customHeight="1" outlineLevel="2" x14ac:dyDescent="0.2">
      <c r="A148" s="3" t="s">
        <v>180</v>
      </c>
      <c r="B148" s="3" t="s">
        <v>138</v>
      </c>
      <c r="C148" s="3" t="s">
        <v>290</v>
      </c>
      <c r="D148" s="36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36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36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</row>
    <row r="149" spans="1:29" ht="14.25" hidden="1" customHeight="1" outlineLevel="2" x14ac:dyDescent="0.2">
      <c r="A149" s="3" t="s">
        <v>180</v>
      </c>
      <c r="B149" s="3" t="s">
        <v>139</v>
      </c>
      <c r="C149" s="3" t="s">
        <v>291</v>
      </c>
      <c r="D149" s="36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36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36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</row>
    <row r="150" spans="1:29" ht="14.25" hidden="1" customHeight="1" outlineLevel="2" x14ac:dyDescent="0.2">
      <c r="A150" s="3" t="s">
        <v>180</v>
      </c>
      <c r="B150" s="3" t="s">
        <v>140</v>
      </c>
      <c r="C150" s="3" t="s">
        <v>292</v>
      </c>
      <c r="D150" s="36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36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36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</row>
    <row r="151" spans="1:29" ht="14.25" hidden="1" customHeight="1" outlineLevel="2" x14ac:dyDescent="0.2">
      <c r="A151" s="3" t="s">
        <v>180</v>
      </c>
      <c r="B151" s="3" t="s">
        <v>141</v>
      </c>
      <c r="C151" s="3" t="s">
        <v>293</v>
      </c>
      <c r="D151" s="36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36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36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</row>
    <row r="152" spans="1:29" ht="14.25" hidden="1" customHeight="1" outlineLevel="2" x14ac:dyDescent="0.2">
      <c r="A152" s="3" t="s">
        <v>180</v>
      </c>
      <c r="B152" s="3" t="s">
        <v>142</v>
      </c>
      <c r="C152" s="3" t="s">
        <v>294</v>
      </c>
      <c r="D152" s="36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36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36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</row>
    <row r="153" spans="1:29" ht="14.25" hidden="1" customHeight="1" outlineLevel="2" x14ac:dyDescent="0.2">
      <c r="A153" s="3" t="s">
        <v>180</v>
      </c>
      <c r="B153" s="3" t="s">
        <v>143</v>
      </c>
      <c r="C153" s="3" t="s">
        <v>295</v>
      </c>
      <c r="D153" s="36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36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36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</row>
    <row r="154" spans="1:29" ht="14.25" hidden="1" customHeight="1" outlineLevel="2" x14ac:dyDescent="0.2">
      <c r="A154" s="3" t="s">
        <v>180</v>
      </c>
      <c r="B154" s="3" t="s">
        <v>144</v>
      </c>
      <c r="C154" s="3" t="s">
        <v>296</v>
      </c>
      <c r="D154" s="36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36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36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</row>
    <row r="155" spans="1:29" ht="14.25" hidden="1" customHeight="1" outlineLevel="2" x14ac:dyDescent="0.2">
      <c r="A155" s="3" t="s">
        <v>180</v>
      </c>
      <c r="B155" s="3" t="s">
        <v>145</v>
      </c>
      <c r="C155" s="3" t="s">
        <v>297</v>
      </c>
      <c r="D155" s="36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36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36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</row>
    <row r="156" spans="1:29" ht="14.25" hidden="1" customHeight="1" outlineLevel="2" x14ac:dyDescent="0.2">
      <c r="A156" s="3" t="s">
        <v>180</v>
      </c>
      <c r="B156" s="3" t="s">
        <v>146</v>
      </c>
      <c r="C156" s="3" t="s">
        <v>298</v>
      </c>
      <c r="D156" s="36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36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36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</row>
    <row r="157" spans="1:29" ht="14.25" hidden="1" customHeight="1" outlineLevel="2" x14ac:dyDescent="0.2">
      <c r="A157" s="3" t="s">
        <v>180</v>
      </c>
      <c r="B157" s="3" t="s">
        <v>147</v>
      </c>
      <c r="C157" s="3" t="s">
        <v>299</v>
      </c>
      <c r="D157" s="36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36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36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</row>
    <row r="158" spans="1:29" ht="14.25" hidden="1" customHeight="1" outlineLevel="2" x14ac:dyDescent="0.2">
      <c r="A158" s="3" t="s">
        <v>180</v>
      </c>
      <c r="B158" s="3" t="s">
        <v>148</v>
      </c>
      <c r="C158" s="3" t="s">
        <v>300</v>
      </c>
      <c r="D158" s="36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36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36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</row>
    <row r="159" spans="1:29" ht="14.25" hidden="1" customHeight="1" outlineLevel="2" x14ac:dyDescent="0.2">
      <c r="A159" s="3" t="s">
        <v>180</v>
      </c>
      <c r="B159" s="1" t="s">
        <v>149</v>
      </c>
      <c r="C159" s="3" t="s">
        <v>301</v>
      </c>
      <c r="D159" s="36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36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36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</row>
    <row r="160" spans="1:29" ht="14.25" hidden="1" customHeight="1" outlineLevel="2" x14ac:dyDescent="0.2">
      <c r="A160" s="3" t="s">
        <v>180</v>
      </c>
      <c r="B160" s="1" t="s">
        <v>150</v>
      </c>
      <c r="C160" s="3" t="s">
        <v>302</v>
      </c>
      <c r="D160" s="36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36">
        <v>42571.05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36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</row>
    <row r="161" spans="1:29" ht="14.25" hidden="1" customHeight="1" outlineLevel="2" x14ac:dyDescent="0.2">
      <c r="A161" s="3" t="s">
        <v>180</v>
      </c>
      <c r="B161" s="1" t="s">
        <v>151</v>
      </c>
      <c r="C161" s="3" t="s">
        <v>303</v>
      </c>
      <c r="D161" s="36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36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36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</row>
    <row r="162" spans="1:29" ht="14.25" hidden="1" customHeight="1" outlineLevel="2" x14ac:dyDescent="0.2">
      <c r="A162" s="3" t="s">
        <v>180</v>
      </c>
      <c r="B162" s="1" t="s">
        <v>152</v>
      </c>
      <c r="C162" s="3" t="s">
        <v>304</v>
      </c>
      <c r="D162" s="36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36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36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</row>
    <row r="163" spans="1:29" ht="14.25" hidden="1" customHeight="1" outlineLevel="2" x14ac:dyDescent="0.2">
      <c r="A163" s="3" t="s">
        <v>180</v>
      </c>
      <c r="B163" s="1" t="s">
        <v>153</v>
      </c>
      <c r="C163" s="3" t="s">
        <v>305</v>
      </c>
      <c r="D163" s="36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36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36">
        <v>2224.7199999999998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</row>
    <row r="164" spans="1:29" ht="14.25" hidden="1" customHeight="1" outlineLevel="2" x14ac:dyDescent="0.2">
      <c r="A164" s="3" t="s">
        <v>180</v>
      </c>
      <c r="B164" s="1" t="s">
        <v>154</v>
      </c>
      <c r="C164" s="3" t="s">
        <v>306</v>
      </c>
      <c r="D164" s="36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36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36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</row>
    <row r="165" spans="1:29" ht="14.25" hidden="1" customHeight="1" outlineLevel="2" x14ac:dyDescent="0.2">
      <c r="A165" s="3" t="s">
        <v>180</v>
      </c>
      <c r="B165" s="1" t="s">
        <v>155</v>
      </c>
      <c r="C165" s="3" t="s">
        <v>307</v>
      </c>
      <c r="D165" s="36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36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36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</row>
    <row r="166" spans="1:29" ht="14.25" hidden="1" customHeight="1" outlineLevel="2" x14ac:dyDescent="0.2">
      <c r="A166" s="3" t="s">
        <v>180</v>
      </c>
      <c r="B166" s="1" t="s">
        <v>156</v>
      </c>
      <c r="C166" s="3" t="s">
        <v>308</v>
      </c>
      <c r="D166" s="36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36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36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</row>
    <row r="167" spans="1:29" ht="14.25" hidden="1" customHeight="1" outlineLevel="2" x14ac:dyDescent="0.2">
      <c r="A167" s="3" t="s">
        <v>180</v>
      </c>
      <c r="B167" s="1" t="s">
        <v>157</v>
      </c>
      <c r="C167" s="3" t="s">
        <v>309</v>
      </c>
      <c r="D167" s="36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36">
        <v>108.91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36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</row>
    <row r="168" spans="1:29" ht="14.25" hidden="1" customHeight="1" outlineLevel="2" x14ac:dyDescent="0.2">
      <c r="A168" s="3" t="s">
        <v>180</v>
      </c>
      <c r="B168" s="1" t="s">
        <v>158</v>
      </c>
      <c r="C168" s="3" t="s">
        <v>310</v>
      </c>
      <c r="D168" s="36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36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36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</row>
    <row r="169" spans="1:29" ht="14.25" hidden="1" customHeight="1" outlineLevel="2" x14ac:dyDescent="0.2">
      <c r="A169" s="3" t="s">
        <v>180</v>
      </c>
      <c r="B169" s="1" t="s">
        <v>159</v>
      </c>
      <c r="C169" s="3" t="s">
        <v>311</v>
      </c>
      <c r="D169" s="36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36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36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</row>
    <row r="170" spans="1:29" ht="18" customHeight="1" outlineLevel="1" collapsed="1" x14ac:dyDescent="0.2">
      <c r="A170" s="3" t="s">
        <v>181</v>
      </c>
      <c r="C170" s="19" t="s">
        <v>182</v>
      </c>
      <c r="D170" s="36">
        <f t="shared" ref="D170:AC170" si="8">SUBTOTAL(9,D143:D169)</f>
        <v>0</v>
      </c>
      <c r="E170" s="17">
        <f t="shared" si="8"/>
        <v>0</v>
      </c>
      <c r="F170" s="17">
        <f t="shared" si="8"/>
        <v>0</v>
      </c>
      <c r="G170" s="17">
        <f t="shared" si="8"/>
        <v>0</v>
      </c>
      <c r="H170" s="17">
        <f t="shared" si="8"/>
        <v>0</v>
      </c>
      <c r="I170" s="17">
        <f t="shared" si="8"/>
        <v>0</v>
      </c>
      <c r="J170" s="17">
        <f t="shared" si="8"/>
        <v>0</v>
      </c>
      <c r="K170" s="17">
        <f t="shared" si="8"/>
        <v>0</v>
      </c>
      <c r="L170" s="36">
        <f t="shared" si="8"/>
        <v>42679.960000000006</v>
      </c>
      <c r="M170" s="17">
        <f t="shared" si="8"/>
        <v>0</v>
      </c>
      <c r="N170" s="17">
        <f t="shared" si="8"/>
        <v>0</v>
      </c>
      <c r="O170" s="17">
        <f t="shared" si="8"/>
        <v>0</v>
      </c>
      <c r="P170" s="17">
        <f t="shared" si="8"/>
        <v>0</v>
      </c>
      <c r="Q170" s="17">
        <f t="shared" si="8"/>
        <v>0</v>
      </c>
      <c r="R170" s="17">
        <f t="shared" si="8"/>
        <v>0</v>
      </c>
      <c r="S170" s="17">
        <f t="shared" si="8"/>
        <v>0</v>
      </c>
      <c r="T170" s="36">
        <f t="shared" si="8"/>
        <v>2224.7199999999998</v>
      </c>
      <c r="U170" s="17">
        <f t="shared" si="8"/>
        <v>0</v>
      </c>
      <c r="V170" s="17">
        <f t="shared" si="8"/>
        <v>0</v>
      </c>
      <c r="W170" s="17">
        <f t="shared" si="8"/>
        <v>0</v>
      </c>
      <c r="X170" s="17">
        <f t="shared" si="8"/>
        <v>0</v>
      </c>
      <c r="Y170" s="17">
        <f t="shared" si="8"/>
        <v>0</v>
      </c>
      <c r="Z170" s="17">
        <f t="shared" si="8"/>
        <v>0</v>
      </c>
      <c r="AA170" s="17">
        <f t="shared" si="8"/>
        <v>0</v>
      </c>
      <c r="AB170" s="17">
        <f t="shared" si="8"/>
        <v>0</v>
      </c>
      <c r="AC170" s="17">
        <f t="shared" si="8"/>
        <v>0</v>
      </c>
    </row>
    <row r="171" spans="1:29" ht="14.25" hidden="1" customHeight="1" outlineLevel="2" x14ac:dyDescent="0.2">
      <c r="A171" s="3" t="s">
        <v>183</v>
      </c>
      <c r="B171" s="1" t="s">
        <v>163</v>
      </c>
      <c r="C171" s="3" t="s">
        <v>312</v>
      </c>
      <c r="D171" s="36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36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36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</row>
    <row r="172" spans="1:29" ht="14.25" hidden="1" customHeight="1" outlineLevel="2" x14ac:dyDescent="0.2">
      <c r="A172" s="3" t="s">
        <v>183</v>
      </c>
      <c r="B172" s="1" t="s">
        <v>164</v>
      </c>
      <c r="C172" s="3" t="s">
        <v>313</v>
      </c>
      <c r="D172" s="36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36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36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</row>
    <row r="173" spans="1:29" ht="14.25" hidden="1" customHeight="1" outlineLevel="2" x14ac:dyDescent="0.2">
      <c r="A173" s="3" t="s">
        <v>183</v>
      </c>
      <c r="B173" s="1" t="s">
        <v>165</v>
      </c>
      <c r="C173" s="3" t="s">
        <v>314</v>
      </c>
      <c r="D173" s="36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36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36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</row>
    <row r="174" spans="1:29" ht="14.25" hidden="1" customHeight="1" outlineLevel="2" x14ac:dyDescent="0.2">
      <c r="A174" s="3" t="s">
        <v>183</v>
      </c>
      <c r="B174" s="1" t="s">
        <v>166</v>
      </c>
      <c r="C174" s="3" t="s">
        <v>315</v>
      </c>
      <c r="D174" s="36">
        <v>378.48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36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36">
        <v>378.48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</row>
    <row r="175" spans="1:29" ht="14.25" hidden="1" customHeight="1" outlineLevel="2" x14ac:dyDescent="0.2">
      <c r="A175" s="3" t="s">
        <v>183</v>
      </c>
      <c r="B175" s="1" t="s">
        <v>167</v>
      </c>
      <c r="C175" s="3" t="s">
        <v>316</v>
      </c>
      <c r="D175" s="36">
        <v>9233.7000000000007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36">
        <v>9233.7000000000007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36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</row>
    <row r="176" spans="1:29" ht="14.25" hidden="1" customHeight="1" outlineLevel="2" x14ac:dyDescent="0.2">
      <c r="A176" s="3" t="s">
        <v>183</v>
      </c>
      <c r="B176" s="1" t="s">
        <v>168</v>
      </c>
      <c r="C176" s="3" t="s">
        <v>317</v>
      </c>
      <c r="D176" s="36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36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36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</row>
    <row r="177" spans="1:29" ht="18" customHeight="1" outlineLevel="1" collapsed="1" x14ac:dyDescent="0.2">
      <c r="A177" s="3" t="s">
        <v>184</v>
      </c>
      <c r="C177" s="19" t="s">
        <v>185</v>
      </c>
      <c r="D177" s="36">
        <f t="shared" ref="D177:AC177" si="9">SUBTOTAL(9,D171:D176)</f>
        <v>9612.18</v>
      </c>
      <c r="E177" s="17">
        <f t="shared" si="9"/>
        <v>0</v>
      </c>
      <c r="F177" s="17">
        <f t="shared" si="9"/>
        <v>0</v>
      </c>
      <c r="G177" s="17">
        <f t="shared" si="9"/>
        <v>0</v>
      </c>
      <c r="H177" s="17">
        <f t="shared" si="9"/>
        <v>0</v>
      </c>
      <c r="I177" s="17">
        <f t="shared" si="9"/>
        <v>0</v>
      </c>
      <c r="J177" s="17">
        <f t="shared" si="9"/>
        <v>0</v>
      </c>
      <c r="K177" s="17">
        <f t="shared" si="9"/>
        <v>0</v>
      </c>
      <c r="L177" s="36">
        <f t="shared" si="9"/>
        <v>9233.7000000000007</v>
      </c>
      <c r="M177" s="17">
        <f t="shared" si="9"/>
        <v>0</v>
      </c>
      <c r="N177" s="17">
        <f t="shared" si="9"/>
        <v>0</v>
      </c>
      <c r="O177" s="17">
        <f t="shared" si="9"/>
        <v>0</v>
      </c>
      <c r="P177" s="17">
        <f t="shared" si="9"/>
        <v>0</v>
      </c>
      <c r="Q177" s="17">
        <f t="shared" si="9"/>
        <v>0</v>
      </c>
      <c r="R177" s="17">
        <f t="shared" si="9"/>
        <v>0</v>
      </c>
      <c r="S177" s="17">
        <f t="shared" si="9"/>
        <v>0</v>
      </c>
      <c r="T177" s="36">
        <f t="shared" si="9"/>
        <v>378.48</v>
      </c>
      <c r="U177" s="17">
        <f t="shared" si="9"/>
        <v>0</v>
      </c>
      <c r="V177" s="17">
        <f t="shared" si="9"/>
        <v>0</v>
      </c>
      <c r="W177" s="17">
        <f t="shared" si="9"/>
        <v>0</v>
      </c>
      <c r="X177" s="17">
        <f t="shared" si="9"/>
        <v>0</v>
      </c>
      <c r="Y177" s="17">
        <f t="shared" si="9"/>
        <v>0</v>
      </c>
      <c r="Z177" s="17">
        <f t="shared" si="9"/>
        <v>0</v>
      </c>
      <c r="AA177" s="17">
        <f t="shared" si="9"/>
        <v>0</v>
      </c>
      <c r="AB177" s="17">
        <f t="shared" si="9"/>
        <v>0</v>
      </c>
      <c r="AC177" s="17">
        <f t="shared" si="9"/>
        <v>0</v>
      </c>
    </row>
    <row r="178" spans="1:29" ht="14.25" hidden="1" customHeight="1" outlineLevel="2" x14ac:dyDescent="0.2">
      <c r="A178" s="3" t="s">
        <v>186</v>
      </c>
      <c r="B178" s="1" t="s">
        <v>172</v>
      </c>
      <c r="C178" s="3" t="s">
        <v>318</v>
      </c>
      <c r="D178" s="36">
        <v>742.05000000000007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36">
        <v>705.1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36">
        <v>36.950000000000003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</row>
    <row r="179" spans="1:29" ht="14.25" hidden="1" customHeight="1" outlineLevel="2" x14ac:dyDescent="0.2">
      <c r="A179" s="3" t="s">
        <v>186</v>
      </c>
      <c r="B179" s="1" t="s">
        <v>173</v>
      </c>
      <c r="C179" s="3" t="s">
        <v>319</v>
      </c>
      <c r="D179" s="36">
        <v>120.88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36">
        <v>120.88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36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</row>
    <row r="180" spans="1:29" ht="14.25" hidden="1" customHeight="1" outlineLevel="2" x14ac:dyDescent="0.2">
      <c r="A180" s="3" t="s">
        <v>186</v>
      </c>
      <c r="B180" s="1" t="s">
        <v>174</v>
      </c>
      <c r="C180" s="3" t="s">
        <v>320</v>
      </c>
      <c r="D180" s="36">
        <v>291.88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36">
        <v>277.35000000000002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36">
        <v>14.53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</row>
    <row r="181" spans="1:29" ht="14.25" hidden="1" customHeight="1" outlineLevel="2" x14ac:dyDescent="0.2">
      <c r="A181" s="3" t="s">
        <v>186</v>
      </c>
      <c r="B181" s="1" t="s">
        <v>175</v>
      </c>
      <c r="C181" s="3" t="s">
        <v>321</v>
      </c>
      <c r="D181" s="36">
        <v>222.69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36">
        <v>222.69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36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</row>
    <row r="182" spans="1:29" ht="14.25" hidden="1" customHeight="1" outlineLevel="2" x14ac:dyDescent="0.2">
      <c r="A182" s="3" t="s">
        <v>186</v>
      </c>
      <c r="B182" s="1" t="s">
        <v>176</v>
      </c>
      <c r="C182" s="3" t="s">
        <v>322</v>
      </c>
      <c r="D182" s="36">
        <v>76.510000000000005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36">
        <v>72.7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36">
        <v>3.81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</row>
    <row r="183" spans="1:29" ht="18" customHeight="1" outlineLevel="1" collapsed="1" x14ac:dyDescent="0.2">
      <c r="A183" s="3" t="s">
        <v>187</v>
      </c>
      <c r="C183" s="19" t="s">
        <v>188</v>
      </c>
      <c r="D183" s="36">
        <f t="shared" ref="D183:AC183" si="10">SUBTOTAL(9,D178:D182)</f>
        <v>1454.01</v>
      </c>
      <c r="E183" s="17">
        <f t="shared" si="10"/>
        <v>0</v>
      </c>
      <c r="F183" s="17">
        <f t="shared" si="10"/>
        <v>0</v>
      </c>
      <c r="G183" s="17">
        <f t="shared" si="10"/>
        <v>0</v>
      </c>
      <c r="H183" s="17">
        <f t="shared" si="10"/>
        <v>0</v>
      </c>
      <c r="I183" s="17">
        <f t="shared" si="10"/>
        <v>0</v>
      </c>
      <c r="J183" s="17">
        <f t="shared" si="10"/>
        <v>0</v>
      </c>
      <c r="K183" s="17">
        <f t="shared" si="10"/>
        <v>0</v>
      </c>
      <c r="L183" s="36">
        <f t="shared" si="10"/>
        <v>1398.72</v>
      </c>
      <c r="M183" s="17">
        <f t="shared" si="10"/>
        <v>0</v>
      </c>
      <c r="N183" s="17">
        <f t="shared" si="10"/>
        <v>0</v>
      </c>
      <c r="O183" s="17">
        <f t="shared" si="10"/>
        <v>0</v>
      </c>
      <c r="P183" s="17">
        <f t="shared" si="10"/>
        <v>0</v>
      </c>
      <c r="Q183" s="17">
        <f t="shared" si="10"/>
        <v>0</v>
      </c>
      <c r="R183" s="17">
        <f t="shared" si="10"/>
        <v>0</v>
      </c>
      <c r="S183" s="17">
        <f t="shared" si="10"/>
        <v>0</v>
      </c>
      <c r="T183" s="36">
        <f t="shared" si="10"/>
        <v>55.290000000000006</v>
      </c>
      <c r="U183" s="17">
        <f t="shared" si="10"/>
        <v>0</v>
      </c>
      <c r="V183" s="17">
        <f t="shared" si="10"/>
        <v>0</v>
      </c>
      <c r="W183" s="17">
        <f t="shared" si="10"/>
        <v>0</v>
      </c>
      <c r="X183" s="17">
        <f t="shared" si="10"/>
        <v>0</v>
      </c>
      <c r="Y183" s="17">
        <f t="shared" si="10"/>
        <v>0</v>
      </c>
      <c r="Z183" s="17">
        <f t="shared" si="10"/>
        <v>0</v>
      </c>
      <c r="AA183" s="17">
        <f t="shared" si="10"/>
        <v>0</v>
      </c>
      <c r="AB183" s="17">
        <f t="shared" si="10"/>
        <v>0</v>
      </c>
      <c r="AC183" s="17">
        <f t="shared" si="10"/>
        <v>0</v>
      </c>
    </row>
    <row r="184" spans="1:29" ht="33" customHeight="1" thickBot="1" x14ac:dyDescent="0.3">
      <c r="C184" s="16" t="s">
        <v>189</v>
      </c>
      <c r="D184" s="35">
        <f>SUM(E184:AC184)</f>
        <v>260576.5</v>
      </c>
      <c r="E184" s="35">
        <f>SUM(E36,E38,E100,E128,E135,E141,E142)</f>
        <v>0</v>
      </c>
      <c r="F184" s="35">
        <f t="shared" ref="F184:AC184" si="11">SUM(F36,F38,F100,F128,F135,F141,F142)</f>
        <v>0</v>
      </c>
      <c r="G184" s="35">
        <f t="shared" si="11"/>
        <v>0</v>
      </c>
      <c r="H184" s="35">
        <f t="shared" si="11"/>
        <v>0</v>
      </c>
      <c r="I184" s="35">
        <f t="shared" si="11"/>
        <v>0</v>
      </c>
      <c r="J184" s="35">
        <f t="shared" si="11"/>
        <v>0</v>
      </c>
      <c r="K184" s="35">
        <f t="shared" si="11"/>
        <v>0</v>
      </c>
      <c r="L184" s="35">
        <f t="shared" si="11"/>
        <v>248531.5</v>
      </c>
      <c r="M184" s="35">
        <f t="shared" si="11"/>
        <v>0</v>
      </c>
      <c r="N184" s="35">
        <f t="shared" si="11"/>
        <v>0</v>
      </c>
      <c r="O184" s="35">
        <f t="shared" si="11"/>
        <v>0</v>
      </c>
      <c r="P184" s="35">
        <f t="shared" si="11"/>
        <v>0</v>
      </c>
      <c r="Q184" s="35">
        <f t="shared" si="11"/>
        <v>0</v>
      </c>
      <c r="R184" s="35">
        <f t="shared" si="11"/>
        <v>0</v>
      </c>
      <c r="S184" s="35">
        <f t="shared" si="11"/>
        <v>0</v>
      </c>
      <c r="T184" s="35">
        <f t="shared" si="11"/>
        <v>12045</v>
      </c>
      <c r="U184" s="35">
        <f t="shared" si="11"/>
        <v>0</v>
      </c>
      <c r="V184" s="35">
        <f t="shared" si="11"/>
        <v>0</v>
      </c>
      <c r="W184" s="35">
        <f t="shared" si="11"/>
        <v>0</v>
      </c>
      <c r="X184" s="35">
        <f t="shared" si="11"/>
        <v>0</v>
      </c>
      <c r="Y184" s="35">
        <f t="shared" si="11"/>
        <v>0</v>
      </c>
      <c r="Z184" s="35">
        <f t="shared" si="11"/>
        <v>0</v>
      </c>
      <c r="AA184" s="35">
        <f t="shared" si="11"/>
        <v>0</v>
      </c>
      <c r="AB184" s="35">
        <f t="shared" si="11"/>
        <v>0</v>
      </c>
      <c r="AC184" s="35">
        <f t="shared" si="11"/>
        <v>0</v>
      </c>
    </row>
    <row r="185" spans="1:29" ht="18.75" customHeight="1" thickTop="1" x14ac:dyDescent="0.2">
      <c r="C185" s="20" t="s">
        <v>190</v>
      </c>
      <c r="D185" s="21">
        <f>SUM(D128,D135,D141,D142)</f>
        <v>151648.43</v>
      </c>
      <c r="E185" s="21">
        <f t="shared" ref="E185:AC185" si="12">SUM(E128,E135,E141,E142)</f>
        <v>0</v>
      </c>
      <c r="F185" s="21">
        <f t="shared" si="12"/>
        <v>0</v>
      </c>
      <c r="G185" s="21">
        <f t="shared" si="12"/>
        <v>0</v>
      </c>
      <c r="H185" s="21">
        <f t="shared" si="12"/>
        <v>0</v>
      </c>
      <c r="I185" s="21">
        <f t="shared" si="12"/>
        <v>0</v>
      </c>
      <c r="J185" s="21">
        <f t="shared" si="12"/>
        <v>0</v>
      </c>
      <c r="K185" s="21">
        <f t="shared" si="12"/>
        <v>0</v>
      </c>
      <c r="L185" s="21">
        <f t="shared" si="12"/>
        <v>144655.81</v>
      </c>
      <c r="M185" s="21">
        <f t="shared" si="12"/>
        <v>0</v>
      </c>
      <c r="N185" s="21">
        <f t="shared" si="12"/>
        <v>0</v>
      </c>
      <c r="O185" s="21">
        <f t="shared" si="12"/>
        <v>0</v>
      </c>
      <c r="P185" s="21">
        <f t="shared" si="12"/>
        <v>0</v>
      </c>
      <c r="Q185" s="21">
        <f t="shared" si="12"/>
        <v>0</v>
      </c>
      <c r="R185" s="21">
        <f t="shared" si="12"/>
        <v>0</v>
      </c>
      <c r="S185" s="21">
        <f t="shared" si="12"/>
        <v>0</v>
      </c>
      <c r="T185" s="21">
        <f t="shared" si="12"/>
        <v>6992.619999999999</v>
      </c>
      <c r="U185" s="21">
        <f t="shared" si="12"/>
        <v>0</v>
      </c>
      <c r="V185" s="21">
        <f t="shared" si="12"/>
        <v>0</v>
      </c>
      <c r="W185" s="21">
        <f t="shared" si="12"/>
        <v>0</v>
      </c>
      <c r="X185" s="21">
        <f t="shared" si="12"/>
        <v>0</v>
      </c>
      <c r="Y185" s="21">
        <f t="shared" si="12"/>
        <v>0</v>
      </c>
      <c r="Z185" s="21">
        <f t="shared" si="12"/>
        <v>0</v>
      </c>
      <c r="AA185" s="21">
        <f t="shared" si="12"/>
        <v>0</v>
      </c>
      <c r="AB185" s="21">
        <f t="shared" si="12"/>
        <v>0</v>
      </c>
      <c r="AC185" s="21">
        <f t="shared" si="12"/>
        <v>0</v>
      </c>
    </row>
    <row r="186" spans="1:29" ht="20.25" customHeight="1" x14ac:dyDescent="0.2">
      <c r="C186" s="20" t="s">
        <v>191</v>
      </c>
      <c r="D186" s="22">
        <f>D185/D184</f>
        <v>0.58197277958680083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f>L185/L184</f>
        <v>0.58204215562212436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f>T185/T184</f>
        <v>0.58054130344541299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</row>
    <row r="187" spans="1:29" x14ac:dyDescent="0.2">
      <c r="D187" s="23"/>
      <c r="E187" s="24"/>
      <c r="F187" s="24"/>
      <c r="G187" s="24"/>
      <c r="H187" s="24"/>
    </row>
    <row r="188" spans="1:29" ht="89.25" x14ac:dyDescent="0.2">
      <c r="C188" s="25" t="s">
        <v>192</v>
      </c>
      <c r="D188" s="26"/>
      <c r="E188" s="27"/>
      <c r="F188" s="27"/>
      <c r="H188" s="27"/>
      <c r="I188" s="28"/>
      <c r="J188" s="28"/>
      <c r="K188" s="28"/>
      <c r="L188" s="28" t="s">
        <v>193</v>
      </c>
      <c r="O188" s="28"/>
      <c r="P188" s="28"/>
      <c r="Q188" s="28"/>
      <c r="S188" s="28"/>
      <c r="T188" s="28" t="s">
        <v>194</v>
      </c>
      <c r="U188" s="28"/>
      <c r="V188" s="28"/>
      <c r="W188" s="28"/>
      <c r="X188" s="28"/>
      <c r="Y188" s="28"/>
      <c r="Z188" s="28"/>
    </row>
    <row r="189" spans="1:29" ht="15" x14ac:dyDescent="0.2">
      <c r="C189" s="25"/>
      <c r="D189" s="26"/>
      <c r="E189" s="27"/>
      <c r="F189" s="27"/>
      <c r="H189" s="27"/>
      <c r="I189" s="28"/>
      <c r="K189" s="28"/>
      <c r="O189" s="28"/>
      <c r="P189" s="28"/>
      <c r="S189" s="28"/>
      <c r="T189" s="28"/>
      <c r="U189" s="28"/>
      <c r="V189" s="28"/>
      <c r="W189" s="28"/>
    </row>
    <row r="190" spans="1:29" s="4" customFormat="1" ht="15" x14ac:dyDescent="0.25">
      <c r="C190" s="29" t="s">
        <v>195</v>
      </c>
      <c r="D190" s="30"/>
      <c r="E190" s="31"/>
      <c r="F190" s="31"/>
      <c r="H190" s="31"/>
      <c r="J190" s="5"/>
      <c r="L190" s="5">
        <v>45203</v>
      </c>
      <c r="O190" s="32"/>
      <c r="P190" s="32"/>
      <c r="Q190" s="5"/>
      <c r="S190" s="33"/>
      <c r="T190" s="32">
        <v>45442</v>
      </c>
      <c r="U190" s="32"/>
      <c r="V190" s="32"/>
      <c r="W190" s="5"/>
      <c r="X190" s="5"/>
      <c r="Y190" s="9"/>
      <c r="Z190" s="5"/>
    </row>
    <row r="191" spans="1:29" s="4" customFormat="1" ht="15" x14ac:dyDescent="0.25">
      <c r="C191" s="29" t="s">
        <v>196</v>
      </c>
      <c r="D191" s="30"/>
      <c r="E191" s="31"/>
      <c r="F191" s="31"/>
      <c r="H191" s="31"/>
      <c r="J191" s="5"/>
      <c r="L191" s="5">
        <v>45243</v>
      </c>
      <c r="O191" s="5"/>
      <c r="P191" s="5"/>
      <c r="Q191" s="5"/>
      <c r="T191" s="32">
        <v>45454</v>
      </c>
      <c r="U191" s="5"/>
      <c r="V191" s="32"/>
      <c r="W191" s="5"/>
      <c r="X191" s="5"/>
      <c r="Y191" s="5"/>
      <c r="Z191" s="5"/>
    </row>
    <row r="192" spans="1:29" ht="15" x14ac:dyDescent="0.25">
      <c r="C192" s="8"/>
      <c r="D192" s="23"/>
      <c r="E192" s="24"/>
      <c r="F192" s="24"/>
      <c r="G192" s="24"/>
      <c r="H192" s="24"/>
    </row>
    <row r="195" spans="3:3" ht="32.25" customHeight="1" x14ac:dyDescent="0.25">
      <c r="C195" s="8"/>
    </row>
    <row r="197" spans="3:3" ht="48" customHeight="1" x14ac:dyDescent="0.25">
      <c r="C197" s="8"/>
    </row>
    <row r="198" spans="3:3" ht="15" x14ac:dyDescent="0.25">
      <c r="C198" s="8"/>
    </row>
    <row r="202" spans="3:3" ht="18" customHeight="1" x14ac:dyDescent="0.2"/>
  </sheetData>
  <mergeCells count="1">
    <mergeCell ref="D1:K1"/>
  </mergeCells>
  <printOptions horizontalCentered="1"/>
  <pageMargins left="0" right="0" top="0.8" bottom="0.5" header="0.3" footer="0.25"/>
  <pageSetup paperSize="5" scale="65" orientation="landscape" r:id="rId1"/>
  <headerFooter>
    <oddHeader>&amp;R&amp;A</oddHeader>
    <oddFooter>&amp;L&amp;Z&amp;F&amp;R&amp;D at &amp;T
&amp;P/&amp;N</oddFooter>
  </headerFooter>
  <rowBreaks count="1" manualBreakCount="1">
    <brk id="187" min="2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Sales ATE 2023-24</vt:lpstr>
      <vt:lpstr>'Prop Sales ATE 2023-24'!Print_Area</vt:lpstr>
      <vt:lpstr>'Prop Sales ATE 2023-24'!Print_Titles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Vu, Alice</dc:creator>
  <cp:lastModifiedBy>Schwenk, Ashley</cp:lastModifiedBy>
  <dcterms:created xsi:type="dcterms:W3CDTF">2024-07-18T00:08:43Z</dcterms:created>
  <dcterms:modified xsi:type="dcterms:W3CDTF">2024-07-24T15:59:54Z</dcterms:modified>
</cp:coreProperties>
</file>